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<sst xmlns="http://schemas.openxmlformats.org/spreadsheetml/2006/main" count="430" uniqueCount="60">
  <si>
    <t>Lp.</t>
  </si>
  <si>
    <t>Oznaczenie składnika cenowego</t>
  </si>
  <si>
    <t>Cena jednostkowa netto w zł. (do pięciu miejsc po przecinku)</t>
  </si>
  <si>
    <t>Podatek VAT</t>
  </si>
  <si>
    <t>%</t>
  </si>
  <si>
    <t>1.</t>
  </si>
  <si>
    <t>2.</t>
  </si>
  <si>
    <t>Składnik zmienny stawki sieciowej [zł/kWh] I strefa</t>
  </si>
  <si>
    <t>3.</t>
  </si>
  <si>
    <t>Składnik zmienny stawki sieciowej [zł/kWh] II strefa</t>
  </si>
  <si>
    <t>4.</t>
  </si>
  <si>
    <t xml:space="preserve">Stawka jakościowa [zł/kWh] </t>
  </si>
  <si>
    <t>5.</t>
  </si>
  <si>
    <t xml:space="preserve">Stawka opłaty przejściowej [zł/kW/m-c] </t>
  </si>
  <si>
    <t>6.</t>
  </si>
  <si>
    <t xml:space="preserve">Opłata abonamentowa [zł/m-c] </t>
  </si>
  <si>
    <t>7.</t>
  </si>
  <si>
    <t>Składnik stały stawki sieciowej [zł/kW/m-c]</t>
  </si>
  <si>
    <t>kwota w zł (dwa miejsca po przecinku)</t>
  </si>
  <si>
    <t>RAZEM  BRUTTO DLA TABELI NR 1 od poz. 1. do 7.</t>
  </si>
  <si>
    <t>kW</t>
  </si>
  <si>
    <t>kWh</t>
  </si>
  <si>
    <t>x</t>
  </si>
  <si>
    <r>
      <t xml:space="preserve"> </t>
    </r>
    <r>
      <rPr>
        <b/>
        <sz val="10"/>
        <color indexed="8"/>
        <rFont val="Times New Roman"/>
        <family val="1"/>
      </rPr>
      <t>OPŁATA ZA ŚWIADCZONE USŁUGI DYSTRYBUCJI – GRUPA TARYFOWA C11</t>
    </r>
  </si>
  <si>
    <r>
      <t xml:space="preserve"> </t>
    </r>
    <r>
      <rPr>
        <b/>
        <sz val="10"/>
        <color indexed="8"/>
        <rFont val="Times New Roman"/>
        <family val="1"/>
      </rPr>
      <t>OPŁATA ZA ŚWIADCZONE USŁUGI DYSTRYBUCJI – GRUPA TARYFOWA C12a</t>
    </r>
  </si>
  <si>
    <r>
      <t xml:space="preserve"> </t>
    </r>
    <r>
      <rPr>
        <b/>
        <sz val="10"/>
        <color indexed="8"/>
        <rFont val="Times New Roman"/>
        <family val="1"/>
      </rPr>
      <t>OPŁATA ZA ŚWIADCZONE USŁUGI DYSTRYBUCJI – GRUPA TARYFOWA C12b</t>
    </r>
  </si>
  <si>
    <r>
      <t xml:space="preserve"> </t>
    </r>
    <r>
      <rPr>
        <b/>
        <sz val="10"/>
        <color indexed="8"/>
        <rFont val="Times New Roman"/>
        <family val="1"/>
      </rPr>
      <t>OPŁATA ZA ŚWIADCZONE USŁUGI DYSTRYBUCJI – GRUPA TARYFOWA C21</t>
    </r>
  </si>
  <si>
    <t>ilość miesięcy</t>
  </si>
  <si>
    <t>Ilość jm</t>
  </si>
  <si>
    <t>Wartość brutto w zł.(dwa miejsca po przecinku)
 kol. 7 + kol. 9</t>
  </si>
  <si>
    <t>Ilość miesięcy</t>
  </si>
  <si>
    <t>Wartość netto w zł. (dwa miejsca po przecinku) 
kol. 3 x kol. 5 x kol. 6</t>
  </si>
  <si>
    <t>Opłata OZE [zł/kWh]</t>
  </si>
  <si>
    <t>Jm kW/kwh/ppe</t>
  </si>
  <si>
    <t>m-c/ppe</t>
  </si>
  <si>
    <t xml:space="preserve">Wykonawca może skorzystać z przygotowanego przez Zamawiającego kalkulatora stanowiącego Załącznik nr 3a do SIWZ, przy czym  wyliczenia z kalkulatora nie  stanowią podstawy do jakichkolwiek roszczeń Wykonawcy w stosunku do Zamawiającego i sam kalkulator nie stanowi załącznika do oferty. </t>
  </si>
  <si>
    <t>„Kompleksowa dostawa energii elektrycznej wraz z usługą dystrybucji do Gminy Radymno wraz z jednostkami organizacyjnymi   w okresie od 01.01.2017 do 31.12.2017 r.”</t>
  </si>
  <si>
    <r>
      <t xml:space="preserve"> </t>
    </r>
    <r>
      <rPr>
        <b/>
        <sz val="10"/>
        <color indexed="8"/>
        <rFont val="Times New Roman"/>
        <family val="1"/>
      </rPr>
      <t>OPŁATA ZA ŚWIADCZONE USŁUGI DYSTRYBUCJI – GRUPA TARYFOWA C23</t>
    </r>
  </si>
  <si>
    <r>
      <t xml:space="preserve"> </t>
    </r>
    <r>
      <rPr>
        <b/>
        <sz val="10"/>
        <color indexed="8"/>
        <rFont val="Times New Roman"/>
        <family val="1"/>
      </rPr>
      <t>OPŁATA ZA ŚWIADCZONE USŁUGI DYSTRYBUCJI – GRUPA TARYFOWA B11</t>
    </r>
  </si>
  <si>
    <r>
      <t xml:space="preserve"> </t>
    </r>
    <r>
      <rPr>
        <b/>
        <sz val="10"/>
        <color indexed="8"/>
        <rFont val="Times New Roman"/>
        <family val="1"/>
      </rPr>
      <t>OPŁATA ZA ŚWIADCZONE USŁUGI DYSTRYBUCJI – GRUPA TARYFOWA B23</t>
    </r>
  </si>
  <si>
    <t>8.</t>
  </si>
  <si>
    <t>Składnik zmienny stawki sieciowej [zł/kWh] III strefa</t>
  </si>
  <si>
    <t xml:space="preserve"> OPŁATA ZA ŚWIADCZONE USŁUGI DYSTRYBUCJI – GRUPA TARYFOWA G11 1 faza, do 500 kWh</t>
  </si>
  <si>
    <t xml:space="preserve">Stawka opłaty przejściowej [zł/m-c] </t>
  </si>
  <si>
    <t>Składnik stały stawki sieciowej [zł/m-c]</t>
  </si>
  <si>
    <t xml:space="preserve"> OPŁATA ZA ŚWIADCZONE USŁUGI DYSTRYBUCJI – GRUPA TARYFOWA G11 1 faza, od 500 do 1200 kWh</t>
  </si>
  <si>
    <t xml:space="preserve"> OPŁATA ZA ŚWIADCZONE USŁUGI DYSTRYBUCJI – GRUPA TARYFOWA G11 1 faza, pow. 1200 kWh</t>
  </si>
  <si>
    <t xml:space="preserve"> OPŁATA ZA ŚWIADCZONE USŁUGI DYSTRYBUCJI – GRUPA TARYFOWA G11 3 fazy, od 500 do 1200 kWh</t>
  </si>
  <si>
    <t>RAZEM  BRUTTO DLA TABELI NR 2 od poz. 1. do 7.</t>
  </si>
  <si>
    <t>RAZEM  BRUTTO DLA TABELI NR 3 od poz. 1. do 7.</t>
  </si>
  <si>
    <t>RAZEM  BRUTTO DLA TABELI NR 4 od poz. 1. do 7.</t>
  </si>
  <si>
    <t>RAZEM  BRUTTO DLA TABELI NR 5 od poz. 1. do 8.</t>
  </si>
  <si>
    <t>RAZEM  BRUTTO DLA TABELI NR 6 od poz. 1. do 7.</t>
  </si>
  <si>
    <t>RAZEM  BRUTTO DLA TABELI NR 7 od poz. 1. do 8.</t>
  </si>
  <si>
    <t>RAZEM  BRUTTO DLA TABELI NR 8 od poz. 1. do 7.</t>
  </si>
  <si>
    <t>RAZEM  BRUTTO DLA TABELI NR 9 od poz. 1. do 7.</t>
  </si>
  <si>
    <t>RAZEM  BRUTTO DLA TABELI NR 10 od poz. 1. do 7.</t>
  </si>
  <si>
    <t>RAZEM  BRUTTO DLA TABELI NR 11 od poz. 1. do 7.</t>
  </si>
  <si>
    <t>suma brutto:</t>
  </si>
  <si>
    <t>Załącznik nr 3a do SIWZ - kalkulator do oferty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</si>
</sst>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6"/>
      <name val="Calibri"/>
      <family val="2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Border="1" applyAlignment="1">
      <alignment horizontal="right"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2" fontId="38" fillId="0" borderId="10" xfId="0" applyNumberFormat="1" applyFont="1" applyBorder="1" applyAlignment="1">
      <alignment horizontal="right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165" fontId="39" fillId="0" borderId="10" xfId="0" applyNumberFormat="1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4" fontId="39" fillId="0" borderId="0" xfId="0" applyNumberFormat="1" applyFont="1" applyBorder="1" applyAlignment="1">
      <alignment horizontal="right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2" fontId="38" fillId="0" borderId="12" xfId="0" applyNumberFormat="1" applyFont="1" applyBorder="1" applyAlignment="1">
      <alignment horizontal="center" vertical="center" wrapText="1"/>
    </xf>
    <xf numFmtId="2" fontId="38" fillId="0" borderId="16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showGridLines="0" tabSelected="1" zoomScale="90" zoomScaleNormal="90" zoomScalePageLayoutView="0" workbookViewId="0" topLeftCell="A148">
      <selection activeCell="A2" sqref="A2:J2"/>
    </sheetView>
  </sheetViews>
  <sheetFormatPr defaultColWidth="9.140625" defaultRowHeight="15"/>
  <cols>
    <col min="1" max="1" width="5.8515625" style="7" customWidth="1"/>
    <col min="2" max="2" width="40.57421875" style="7" customWidth="1"/>
    <col min="3" max="3" width="10.140625" style="7" bestFit="1" customWidth="1"/>
    <col min="4" max="4" width="11.28125" style="7" customWidth="1"/>
    <col min="5" max="5" width="11.28125" style="19" bestFit="1" customWidth="1"/>
    <col min="6" max="6" width="10.8515625" style="7" customWidth="1"/>
    <col min="7" max="7" width="15.421875" style="7" customWidth="1"/>
    <col min="8" max="9" width="13.00390625" style="7" customWidth="1"/>
    <col min="10" max="10" width="13.421875" style="7" customWidth="1"/>
    <col min="11" max="11" width="10.57421875" style="7" bestFit="1" customWidth="1"/>
    <col min="12" max="16384" width="9.140625" style="7" customWidth="1"/>
  </cols>
  <sheetData>
    <row r="1" spans="1:10" ht="15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3" customHeight="1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18.75" customHeight="1">
      <c r="A4" s="23" t="s">
        <v>0</v>
      </c>
      <c r="B4" s="23" t="s">
        <v>1</v>
      </c>
      <c r="C4" s="23" t="s">
        <v>27</v>
      </c>
      <c r="D4" s="24" t="s">
        <v>33</v>
      </c>
      <c r="E4" s="22" t="s">
        <v>28</v>
      </c>
      <c r="F4" s="23" t="s">
        <v>2</v>
      </c>
      <c r="G4" s="24" t="s">
        <v>31</v>
      </c>
      <c r="H4" s="23" t="s">
        <v>3</v>
      </c>
      <c r="I4" s="23"/>
      <c r="J4" s="23" t="s">
        <v>29</v>
      </c>
    </row>
    <row r="5" spans="1:10" ht="15" customHeight="1" hidden="1">
      <c r="A5" s="23"/>
      <c r="B5" s="23"/>
      <c r="C5" s="23"/>
      <c r="D5" s="25"/>
      <c r="E5" s="22"/>
      <c r="F5" s="23"/>
      <c r="G5" s="25"/>
      <c r="H5" s="23"/>
      <c r="I5" s="23"/>
      <c r="J5" s="23"/>
    </row>
    <row r="6" spans="1:10" ht="54.75" customHeight="1">
      <c r="A6" s="23"/>
      <c r="B6" s="23"/>
      <c r="C6" s="23"/>
      <c r="D6" s="32"/>
      <c r="E6" s="22"/>
      <c r="F6" s="23"/>
      <c r="G6" s="25"/>
      <c r="H6" s="4" t="s">
        <v>4</v>
      </c>
      <c r="I6" s="3" t="s">
        <v>18</v>
      </c>
      <c r="J6" s="23"/>
    </row>
    <row r="7" spans="1:10" ht="15.75" customHeight="1">
      <c r="A7" s="4">
        <v>1</v>
      </c>
      <c r="B7" s="4">
        <v>2</v>
      </c>
      <c r="C7" s="4">
        <v>3</v>
      </c>
      <c r="D7" s="4">
        <v>4</v>
      </c>
      <c r="E7" s="21">
        <v>5</v>
      </c>
      <c r="F7" s="4">
        <v>6</v>
      </c>
      <c r="G7" s="4">
        <v>7</v>
      </c>
      <c r="H7" s="4">
        <v>8</v>
      </c>
      <c r="I7" s="3">
        <v>9</v>
      </c>
      <c r="J7" s="4">
        <v>10</v>
      </c>
    </row>
    <row r="8" spans="1:10" ht="15.75" customHeight="1">
      <c r="A8" s="26" t="s">
        <v>23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8" customHeight="1">
      <c r="A9" s="4" t="s">
        <v>5</v>
      </c>
      <c r="B9" s="2" t="s">
        <v>17</v>
      </c>
      <c r="C9" s="9">
        <v>12</v>
      </c>
      <c r="D9" s="9" t="s">
        <v>20</v>
      </c>
      <c r="E9" s="12">
        <v>412.5</v>
      </c>
      <c r="F9" s="10">
        <v>3.76</v>
      </c>
      <c r="G9" s="11">
        <f>ROUND(C9*E9*F9,2)</f>
        <v>18612</v>
      </c>
      <c r="H9" s="12">
        <v>23</v>
      </c>
      <c r="I9" s="11">
        <f>ROUND(G9*0.23,2)</f>
        <v>4280.76</v>
      </c>
      <c r="J9" s="11">
        <f>ROUND(G9+I9,2)</f>
        <v>22892.76</v>
      </c>
    </row>
    <row r="10" spans="1:10" ht="27" customHeight="1">
      <c r="A10" s="4" t="s">
        <v>6</v>
      </c>
      <c r="B10" s="1" t="s">
        <v>7</v>
      </c>
      <c r="C10" s="9">
        <v>1</v>
      </c>
      <c r="D10" s="9" t="s">
        <v>21</v>
      </c>
      <c r="E10" s="12">
        <v>232679</v>
      </c>
      <c r="F10" s="10">
        <v>0.17</v>
      </c>
      <c r="G10" s="11">
        <f>ROUND(C10*E10*F10,2)</f>
        <v>39555.43</v>
      </c>
      <c r="H10" s="12">
        <v>23</v>
      </c>
      <c r="I10" s="11">
        <f>ROUND(G10*0.23,2)</f>
        <v>9097.75</v>
      </c>
      <c r="J10" s="11">
        <f>ROUND(G10+I10,2)</f>
        <v>48653.18</v>
      </c>
    </row>
    <row r="11" spans="1:10" ht="27.75" customHeight="1">
      <c r="A11" s="4" t="s">
        <v>8</v>
      </c>
      <c r="B11" s="1" t="s">
        <v>9</v>
      </c>
      <c r="C11" s="9" t="s">
        <v>22</v>
      </c>
      <c r="D11" s="9" t="s">
        <v>22</v>
      </c>
      <c r="E11" s="12" t="s">
        <v>22</v>
      </c>
      <c r="F11" s="10" t="s">
        <v>22</v>
      </c>
      <c r="G11" s="11" t="s">
        <v>22</v>
      </c>
      <c r="H11" s="12" t="s">
        <v>22</v>
      </c>
      <c r="I11" s="11" t="s">
        <v>22</v>
      </c>
      <c r="J11" s="11" t="s">
        <v>22</v>
      </c>
    </row>
    <row r="12" spans="1:10" ht="15" customHeight="1">
      <c r="A12" s="4" t="s">
        <v>10</v>
      </c>
      <c r="B12" s="1" t="s">
        <v>11</v>
      </c>
      <c r="C12" s="9">
        <v>1</v>
      </c>
      <c r="D12" s="9" t="s">
        <v>21</v>
      </c>
      <c r="E12" s="12">
        <f>E10</f>
        <v>232679</v>
      </c>
      <c r="F12" s="10">
        <v>0.0129</v>
      </c>
      <c r="G12" s="11">
        <f>ROUND(C12*E12*F12,2)</f>
        <v>3001.56</v>
      </c>
      <c r="H12" s="12">
        <v>23</v>
      </c>
      <c r="I12" s="11">
        <f>ROUND(G12*0.23,2)</f>
        <v>690.36</v>
      </c>
      <c r="J12" s="11">
        <f>ROUND(G12+I12,2)</f>
        <v>3691.92</v>
      </c>
    </row>
    <row r="13" spans="1:10" ht="20.25" customHeight="1">
      <c r="A13" s="4" t="s">
        <v>12</v>
      </c>
      <c r="B13" s="1" t="s">
        <v>13</v>
      </c>
      <c r="C13" s="9">
        <v>12</v>
      </c>
      <c r="D13" s="9" t="s">
        <v>20</v>
      </c>
      <c r="E13" s="12">
        <f>E9</f>
        <v>412.5</v>
      </c>
      <c r="F13" s="10">
        <v>0.85</v>
      </c>
      <c r="G13" s="11">
        <f>ROUND(C13*E13*F13,2)</f>
        <v>4207.5</v>
      </c>
      <c r="H13" s="12">
        <v>23</v>
      </c>
      <c r="I13" s="11">
        <f>ROUND(G13*0.23,2)</f>
        <v>967.73</v>
      </c>
      <c r="J13" s="11">
        <f>ROUND(G13+I13,2)</f>
        <v>5175.23</v>
      </c>
    </row>
    <row r="14" spans="1:10" ht="21.75" customHeight="1">
      <c r="A14" s="4" t="s">
        <v>14</v>
      </c>
      <c r="B14" s="1" t="s">
        <v>15</v>
      </c>
      <c r="C14" s="9">
        <v>12</v>
      </c>
      <c r="D14" s="9" t="s">
        <v>34</v>
      </c>
      <c r="E14" s="12">
        <v>40</v>
      </c>
      <c r="F14" s="10">
        <v>2.55</v>
      </c>
      <c r="G14" s="11">
        <f>ROUND(C14*E14*F14,2)</f>
        <v>1224</v>
      </c>
      <c r="H14" s="12">
        <v>23</v>
      </c>
      <c r="I14" s="11">
        <f>ROUND(G14*0.23,2)</f>
        <v>281.52</v>
      </c>
      <c r="J14" s="11">
        <f>ROUND(G14+I14,2)</f>
        <v>1505.52</v>
      </c>
    </row>
    <row r="15" spans="1:10" ht="15">
      <c r="A15" s="4" t="s">
        <v>16</v>
      </c>
      <c r="B15" s="1" t="s">
        <v>32</v>
      </c>
      <c r="C15" s="9">
        <v>1</v>
      </c>
      <c r="D15" s="9" t="s">
        <v>21</v>
      </c>
      <c r="E15" s="12">
        <f>E12</f>
        <v>232679</v>
      </c>
      <c r="F15" s="10">
        <v>0.00251</v>
      </c>
      <c r="G15" s="11">
        <f>ROUND(C15*E15*F15,2)</f>
        <v>584.02</v>
      </c>
      <c r="H15" s="12">
        <v>23</v>
      </c>
      <c r="I15" s="11">
        <f>ROUND(G15*0.23,2)</f>
        <v>134.32</v>
      </c>
      <c r="J15" s="11">
        <f>ROUND(G15+I15,2)</f>
        <v>718.34</v>
      </c>
    </row>
    <row r="16" spans="1:10" ht="24.75" customHeight="1">
      <c r="A16" s="29" t="s">
        <v>19</v>
      </c>
      <c r="B16" s="30"/>
      <c r="C16" s="30"/>
      <c r="D16" s="30"/>
      <c r="E16" s="30"/>
      <c r="F16" s="30"/>
      <c r="G16" s="30"/>
      <c r="H16" s="30"/>
      <c r="I16" s="31"/>
      <c r="J16" s="13">
        <f>SUM(J9:J15)</f>
        <v>82636.95</v>
      </c>
    </row>
    <row r="18" spans="1:10" ht="15" customHeight="1">
      <c r="A18" s="23" t="s">
        <v>0</v>
      </c>
      <c r="B18" s="23" t="s">
        <v>1</v>
      </c>
      <c r="C18" s="23" t="s">
        <v>27</v>
      </c>
      <c r="D18" s="24" t="s">
        <v>33</v>
      </c>
      <c r="E18" s="22" t="s">
        <v>28</v>
      </c>
      <c r="F18" s="23" t="s">
        <v>2</v>
      </c>
      <c r="G18" s="24" t="s">
        <v>31</v>
      </c>
      <c r="H18" s="23" t="s">
        <v>3</v>
      </c>
      <c r="I18" s="23"/>
      <c r="J18" s="23" t="s">
        <v>29</v>
      </c>
    </row>
    <row r="19" spans="1:10" ht="15">
      <c r="A19" s="23"/>
      <c r="B19" s="23"/>
      <c r="C19" s="23"/>
      <c r="D19" s="25"/>
      <c r="E19" s="22"/>
      <c r="F19" s="23"/>
      <c r="G19" s="25"/>
      <c r="H19" s="23"/>
      <c r="I19" s="23"/>
      <c r="J19" s="23"/>
    </row>
    <row r="20" spans="1:10" ht="38.25">
      <c r="A20" s="23"/>
      <c r="B20" s="23"/>
      <c r="C20" s="23"/>
      <c r="D20" s="32"/>
      <c r="E20" s="22"/>
      <c r="F20" s="23"/>
      <c r="G20" s="25"/>
      <c r="H20" s="4" t="s">
        <v>4</v>
      </c>
      <c r="I20" s="3" t="s">
        <v>18</v>
      </c>
      <c r="J20" s="23"/>
    </row>
    <row r="21" spans="1:10" ht="15">
      <c r="A21" s="4">
        <v>1</v>
      </c>
      <c r="B21" s="4">
        <v>2</v>
      </c>
      <c r="C21" s="4">
        <v>3</v>
      </c>
      <c r="D21" s="4">
        <v>4</v>
      </c>
      <c r="E21" s="21">
        <v>5</v>
      </c>
      <c r="F21" s="4">
        <v>6</v>
      </c>
      <c r="G21" s="4">
        <v>7</v>
      </c>
      <c r="H21" s="4">
        <v>8</v>
      </c>
      <c r="I21" s="3">
        <v>9</v>
      </c>
      <c r="J21" s="4">
        <v>10</v>
      </c>
    </row>
    <row r="22" spans="1:10" ht="15">
      <c r="A22" s="26" t="s">
        <v>24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4" t="s">
        <v>5</v>
      </c>
      <c r="B23" s="2" t="s">
        <v>17</v>
      </c>
      <c r="C23" s="9">
        <v>12</v>
      </c>
      <c r="D23" s="9" t="s">
        <v>20</v>
      </c>
      <c r="E23" s="12">
        <v>29</v>
      </c>
      <c r="F23" s="10">
        <v>3.8</v>
      </c>
      <c r="G23" s="11">
        <f>ROUND(C23*E23*F23,2)</f>
        <v>1322.4</v>
      </c>
      <c r="H23" s="12">
        <v>23</v>
      </c>
      <c r="I23" s="11">
        <f>ROUND(G23*0.23,2)</f>
        <v>304.15</v>
      </c>
      <c r="J23" s="11">
        <f>ROUND(G23+I23,2)</f>
        <v>1626.55</v>
      </c>
    </row>
    <row r="24" spans="1:10" ht="15">
      <c r="A24" s="4" t="s">
        <v>6</v>
      </c>
      <c r="B24" s="1" t="s">
        <v>7</v>
      </c>
      <c r="C24" s="9">
        <v>1</v>
      </c>
      <c r="D24" s="9" t="s">
        <v>21</v>
      </c>
      <c r="E24" s="12">
        <v>14501</v>
      </c>
      <c r="F24" s="10">
        <v>0.2381</v>
      </c>
      <c r="G24" s="11">
        <f>ROUND(C24*E24*F24,2)</f>
        <v>3452.69</v>
      </c>
      <c r="H24" s="12">
        <v>23</v>
      </c>
      <c r="I24" s="11">
        <f>ROUND(G24*0.23,2)</f>
        <v>794.12</v>
      </c>
      <c r="J24" s="11">
        <f>ROUND(G24+I24,2)</f>
        <v>4246.81</v>
      </c>
    </row>
    <row r="25" spans="1:10" ht="25.5">
      <c r="A25" s="4" t="s">
        <v>8</v>
      </c>
      <c r="B25" s="1" t="s">
        <v>9</v>
      </c>
      <c r="C25" s="9">
        <v>1</v>
      </c>
      <c r="D25" s="9" t="s">
        <v>21</v>
      </c>
      <c r="E25" s="12">
        <v>37364</v>
      </c>
      <c r="F25" s="10">
        <v>0.1265</v>
      </c>
      <c r="G25" s="11">
        <f>ROUND(C25*E25*F25,2)</f>
        <v>4726.55</v>
      </c>
      <c r="H25" s="12">
        <v>23</v>
      </c>
      <c r="I25" s="11">
        <f>ROUND(G25*0.23,2)</f>
        <v>1087.11</v>
      </c>
      <c r="J25" s="11">
        <f>ROUND(G25+I25,2)</f>
        <v>5813.66</v>
      </c>
    </row>
    <row r="26" spans="1:10" ht="15">
      <c r="A26" s="4" t="s">
        <v>10</v>
      </c>
      <c r="B26" s="1" t="s">
        <v>11</v>
      </c>
      <c r="C26" s="9">
        <v>1</v>
      </c>
      <c r="D26" s="9" t="s">
        <v>21</v>
      </c>
      <c r="E26" s="12">
        <f>E24+E25</f>
        <v>51865</v>
      </c>
      <c r="F26" s="10">
        <v>0.0129</v>
      </c>
      <c r="G26" s="11">
        <f>ROUND(C26*E26*F26,2)</f>
        <v>669.06</v>
      </c>
      <c r="H26" s="12">
        <v>23</v>
      </c>
      <c r="I26" s="11">
        <f>ROUND(G26*0.23,2)</f>
        <v>153.88</v>
      </c>
      <c r="J26" s="11">
        <f>ROUND(G26+I26,2)</f>
        <v>822.94</v>
      </c>
    </row>
    <row r="27" spans="1:10" ht="15">
      <c r="A27" s="4" t="s">
        <v>12</v>
      </c>
      <c r="B27" s="1" t="s">
        <v>13</v>
      </c>
      <c r="C27" s="9">
        <v>12</v>
      </c>
      <c r="D27" s="9" t="s">
        <v>20</v>
      </c>
      <c r="E27" s="12">
        <f>E23</f>
        <v>29</v>
      </c>
      <c r="F27" s="10">
        <v>0.85</v>
      </c>
      <c r="G27" s="11">
        <f>ROUND(C27*E27*F27,2)</f>
        <v>295.8</v>
      </c>
      <c r="H27" s="12">
        <v>23</v>
      </c>
      <c r="I27" s="11">
        <f>ROUND(G27*0.23,2)</f>
        <v>68.03</v>
      </c>
      <c r="J27" s="11">
        <f>ROUND(G27+I27,2)</f>
        <v>363.83</v>
      </c>
    </row>
    <row r="28" spans="1:10" ht="15">
      <c r="A28" s="4" t="s">
        <v>14</v>
      </c>
      <c r="B28" s="1" t="s">
        <v>15</v>
      </c>
      <c r="C28" s="9">
        <v>12</v>
      </c>
      <c r="D28" s="9" t="s">
        <v>34</v>
      </c>
      <c r="E28" s="12">
        <v>1</v>
      </c>
      <c r="F28" s="10">
        <v>2.55</v>
      </c>
      <c r="G28" s="11">
        <f>ROUND(C28*E28*F28,2)</f>
        <v>30.6</v>
      </c>
      <c r="H28" s="12">
        <v>23</v>
      </c>
      <c r="I28" s="11">
        <f>ROUND(G28*0.23,2)</f>
        <v>7.04</v>
      </c>
      <c r="J28" s="11">
        <f>ROUND(G28+I28,2)</f>
        <v>37.64</v>
      </c>
    </row>
    <row r="29" spans="1:10" ht="15">
      <c r="A29" s="4" t="s">
        <v>16</v>
      </c>
      <c r="B29" s="1" t="s">
        <v>32</v>
      </c>
      <c r="C29" s="9">
        <v>1</v>
      </c>
      <c r="D29" s="9" t="s">
        <v>21</v>
      </c>
      <c r="E29" s="12">
        <f>E26</f>
        <v>51865</v>
      </c>
      <c r="F29" s="10">
        <v>0.00251</v>
      </c>
      <c r="G29" s="11">
        <f>ROUND(C29*E29*F29,2)</f>
        <v>130.18</v>
      </c>
      <c r="H29" s="12">
        <v>23</v>
      </c>
      <c r="I29" s="11">
        <f>ROUND(G29*0.23,2)</f>
        <v>29.94</v>
      </c>
      <c r="J29" s="11">
        <f>ROUND(G29+I29,2)</f>
        <v>160.12</v>
      </c>
    </row>
    <row r="30" spans="1:10" ht="15">
      <c r="A30" s="29" t="s">
        <v>48</v>
      </c>
      <c r="B30" s="30"/>
      <c r="C30" s="30"/>
      <c r="D30" s="30"/>
      <c r="E30" s="30"/>
      <c r="F30" s="30"/>
      <c r="G30" s="30"/>
      <c r="H30" s="30"/>
      <c r="I30" s="31"/>
      <c r="J30" s="13">
        <f>SUM(J23:J29)</f>
        <v>13071.550000000001</v>
      </c>
    </row>
    <row r="32" spans="1:10" ht="15" customHeight="1">
      <c r="A32" s="23" t="s">
        <v>0</v>
      </c>
      <c r="B32" s="23" t="s">
        <v>1</v>
      </c>
      <c r="C32" s="23" t="s">
        <v>30</v>
      </c>
      <c r="D32" s="24" t="s">
        <v>33</v>
      </c>
      <c r="E32" s="22" t="s">
        <v>28</v>
      </c>
      <c r="F32" s="23" t="s">
        <v>2</v>
      </c>
      <c r="G32" s="24" t="s">
        <v>31</v>
      </c>
      <c r="H32" s="23" t="s">
        <v>3</v>
      </c>
      <c r="I32" s="23"/>
      <c r="J32" s="23" t="s">
        <v>29</v>
      </c>
    </row>
    <row r="33" spans="1:10" ht="15">
      <c r="A33" s="23"/>
      <c r="B33" s="23"/>
      <c r="C33" s="23"/>
      <c r="D33" s="25"/>
      <c r="E33" s="22"/>
      <c r="F33" s="23"/>
      <c r="G33" s="25"/>
      <c r="H33" s="23"/>
      <c r="I33" s="23"/>
      <c r="J33" s="23"/>
    </row>
    <row r="34" spans="1:10" ht="42.75" customHeight="1">
      <c r="A34" s="23"/>
      <c r="B34" s="23"/>
      <c r="C34" s="23"/>
      <c r="D34" s="32"/>
      <c r="E34" s="22"/>
      <c r="F34" s="23"/>
      <c r="G34" s="25"/>
      <c r="H34" s="4" t="s">
        <v>4</v>
      </c>
      <c r="I34" s="3" t="s">
        <v>18</v>
      </c>
      <c r="J34" s="23"/>
    </row>
    <row r="35" spans="1:10" ht="18" customHeight="1">
      <c r="A35" s="4">
        <v>1</v>
      </c>
      <c r="B35" s="4">
        <v>2</v>
      </c>
      <c r="C35" s="4">
        <v>3</v>
      </c>
      <c r="D35" s="4">
        <v>4</v>
      </c>
      <c r="E35" s="21">
        <v>5</v>
      </c>
      <c r="F35" s="4">
        <v>6</v>
      </c>
      <c r="G35" s="4">
        <v>7</v>
      </c>
      <c r="H35" s="4">
        <v>8</v>
      </c>
      <c r="I35" s="3">
        <v>9</v>
      </c>
      <c r="J35" s="4">
        <v>10</v>
      </c>
    </row>
    <row r="36" spans="1:10" ht="1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5">
      <c r="A37" s="4" t="s">
        <v>5</v>
      </c>
      <c r="B37" s="2" t="s">
        <v>17</v>
      </c>
      <c r="C37" s="9">
        <v>12</v>
      </c>
      <c r="D37" s="9" t="s">
        <v>20</v>
      </c>
      <c r="E37" s="12">
        <v>80</v>
      </c>
      <c r="F37" s="10">
        <v>3.8</v>
      </c>
      <c r="G37" s="11">
        <f>ROUND(C37*E37*F37,2)</f>
        <v>3648</v>
      </c>
      <c r="H37" s="12">
        <v>23</v>
      </c>
      <c r="I37" s="11">
        <f>ROUND(G37*0.23,2)</f>
        <v>839.04</v>
      </c>
      <c r="J37" s="11">
        <f>ROUND(G37+I37,2)</f>
        <v>4487.04</v>
      </c>
    </row>
    <row r="38" spans="1:10" ht="15">
      <c r="A38" s="4" t="s">
        <v>6</v>
      </c>
      <c r="B38" s="1" t="s">
        <v>7</v>
      </c>
      <c r="C38" s="9">
        <v>1</v>
      </c>
      <c r="D38" s="9" t="s">
        <v>21</v>
      </c>
      <c r="E38" s="12">
        <v>71858</v>
      </c>
      <c r="F38" s="10">
        <v>0.2215</v>
      </c>
      <c r="G38" s="11">
        <f>ROUND(C38*E38*F38,2)</f>
        <v>15916.55</v>
      </c>
      <c r="H38" s="12">
        <v>23</v>
      </c>
      <c r="I38" s="11">
        <f>ROUND(G38*0.23,2)</f>
        <v>3660.81</v>
      </c>
      <c r="J38" s="11">
        <f>ROUND(G38+I38,2)</f>
        <v>19577.36</v>
      </c>
    </row>
    <row r="39" spans="1:10" ht="25.5">
      <c r="A39" s="4" t="s">
        <v>8</v>
      </c>
      <c r="B39" s="1" t="s">
        <v>9</v>
      </c>
      <c r="C39" s="9">
        <v>1</v>
      </c>
      <c r="D39" s="9" t="s">
        <v>21</v>
      </c>
      <c r="E39" s="12">
        <v>125874</v>
      </c>
      <c r="F39" s="10">
        <v>0.0595</v>
      </c>
      <c r="G39" s="11">
        <f>ROUND(C39*E39*F39,2)</f>
        <v>7489.5</v>
      </c>
      <c r="H39" s="12">
        <v>23</v>
      </c>
      <c r="I39" s="11">
        <f>ROUND(G39*0.23,2)</f>
        <v>1722.59</v>
      </c>
      <c r="J39" s="11">
        <f>ROUND(G39+I39,2)</f>
        <v>9212.09</v>
      </c>
    </row>
    <row r="40" spans="1:10" ht="15">
      <c r="A40" s="4" t="s">
        <v>10</v>
      </c>
      <c r="B40" s="1" t="s">
        <v>11</v>
      </c>
      <c r="C40" s="9">
        <v>1</v>
      </c>
      <c r="D40" s="9" t="s">
        <v>21</v>
      </c>
      <c r="E40" s="12">
        <f>E38+E39</f>
        <v>197732</v>
      </c>
      <c r="F40" s="10">
        <v>0.0129</v>
      </c>
      <c r="G40" s="11">
        <f>ROUND(C40*E40*F40,2)</f>
        <v>2550.74</v>
      </c>
      <c r="H40" s="12">
        <v>23</v>
      </c>
      <c r="I40" s="11">
        <f>ROUND(G40*0.23,2)</f>
        <v>586.67</v>
      </c>
      <c r="J40" s="11">
        <f>ROUND(G40+I40,2)</f>
        <v>3137.41</v>
      </c>
    </row>
    <row r="41" spans="1:10" ht="15">
      <c r="A41" s="4" t="s">
        <v>12</v>
      </c>
      <c r="B41" s="1" t="s">
        <v>13</v>
      </c>
      <c r="C41" s="9">
        <v>12</v>
      </c>
      <c r="D41" s="9" t="s">
        <v>20</v>
      </c>
      <c r="E41" s="12">
        <f>E37</f>
        <v>80</v>
      </c>
      <c r="F41" s="10">
        <v>0.85</v>
      </c>
      <c r="G41" s="11">
        <f>ROUND(C41*E41*F41,2)</f>
        <v>816</v>
      </c>
      <c r="H41" s="12">
        <v>23</v>
      </c>
      <c r="I41" s="11">
        <f>ROUND(G41*0.23,2)</f>
        <v>187.68</v>
      </c>
      <c r="J41" s="11">
        <f>ROUND(G41+I41,2)</f>
        <v>1003.68</v>
      </c>
    </row>
    <row r="42" spans="1:10" ht="15">
      <c r="A42" s="4" t="s">
        <v>14</v>
      </c>
      <c r="B42" s="1" t="s">
        <v>15</v>
      </c>
      <c r="C42" s="9">
        <v>12</v>
      </c>
      <c r="D42" s="9" t="s">
        <v>34</v>
      </c>
      <c r="E42" s="12">
        <v>9</v>
      </c>
      <c r="F42" s="10">
        <v>2.55</v>
      </c>
      <c r="G42" s="11">
        <f>ROUND(C42*E42*F42,2)</f>
        <v>275.4</v>
      </c>
      <c r="H42" s="12">
        <v>23</v>
      </c>
      <c r="I42" s="11">
        <f>ROUND(G42*0.23,2)</f>
        <v>63.34</v>
      </c>
      <c r="J42" s="11">
        <f>ROUND(G42+I42,2)</f>
        <v>338.74</v>
      </c>
    </row>
    <row r="43" spans="1:10" ht="15">
      <c r="A43" s="4" t="s">
        <v>16</v>
      </c>
      <c r="B43" s="1" t="s">
        <v>32</v>
      </c>
      <c r="C43" s="9">
        <v>1</v>
      </c>
      <c r="D43" s="9" t="s">
        <v>21</v>
      </c>
      <c r="E43" s="12">
        <f>E40</f>
        <v>197732</v>
      </c>
      <c r="F43" s="10">
        <v>0.00251</v>
      </c>
      <c r="G43" s="11">
        <f>ROUND(C43*E43*F43,2)</f>
        <v>496.31</v>
      </c>
      <c r="H43" s="12">
        <v>23</v>
      </c>
      <c r="I43" s="11">
        <f>ROUND(G43*0.23,2)</f>
        <v>114.15</v>
      </c>
      <c r="J43" s="11">
        <f>ROUND(G43+I43,2)</f>
        <v>610.46</v>
      </c>
    </row>
    <row r="44" spans="1:10" ht="15">
      <c r="A44" s="29" t="s">
        <v>49</v>
      </c>
      <c r="B44" s="30"/>
      <c r="C44" s="30"/>
      <c r="D44" s="30"/>
      <c r="E44" s="30"/>
      <c r="F44" s="30"/>
      <c r="G44" s="30"/>
      <c r="H44" s="30"/>
      <c r="I44" s="31"/>
      <c r="J44" s="14">
        <f>SUM(J37:J43)</f>
        <v>38366.780000000006</v>
      </c>
    </row>
    <row r="46" spans="1:10" ht="15" customHeight="1">
      <c r="A46" s="23" t="s">
        <v>0</v>
      </c>
      <c r="B46" s="23" t="s">
        <v>1</v>
      </c>
      <c r="C46" s="23" t="s">
        <v>30</v>
      </c>
      <c r="D46" s="24" t="s">
        <v>33</v>
      </c>
      <c r="E46" s="22" t="s">
        <v>28</v>
      </c>
      <c r="F46" s="23" t="s">
        <v>2</v>
      </c>
      <c r="G46" s="24" t="s">
        <v>31</v>
      </c>
      <c r="H46" s="23" t="s">
        <v>3</v>
      </c>
      <c r="I46" s="23"/>
      <c r="J46" s="23" t="s">
        <v>29</v>
      </c>
    </row>
    <row r="47" spans="1:10" ht="15">
      <c r="A47" s="23"/>
      <c r="B47" s="23"/>
      <c r="C47" s="23"/>
      <c r="D47" s="25"/>
      <c r="E47" s="22"/>
      <c r="F47" s="23"/>
      <c r="G47" s="25"/>
      <c r="H47" s="23"/>
      <c r="I47" s="23"/>
      <c r="J47" s="23"/>
    </row>
    <row r="48" spans="1:10" ht="44.25" customHeight="1">
      <c r="A48" s="23"/>
      <c r="B48" s="23"/>
      <c r="C48" s="23"/>
      <c r="D48" s="32"/>
      <c r="E48" s="22"/>
      <c r="F48" s="23"/>
      <c r="G48" s="25"/>
      <c r="H48" s="4" t="s">
        <v>4</v>
      </c>
      <c r="I48" s="3" t="s">
        <v>18</v>
      </c>
      <c r="J48" s="23"/>
    </row>
    <row r="49" spans="1:10" ht="15">
      <c r="A49" s="4">
        <v>1</v>
      </c>
      <c r="B49" s="4">
        <v>2</v>
      </c>
      <c r="C49" s="4">
        <v>3</v>
      </c>
      <c r="D49" s="4">
        <v>4</v>
      </c>
      <c r="E49" s="21">
        <v>5</v>
      </c>
      <c r="F49" s="4">
        <v>6</v>
      </c>
      <c r="G49" s="4">
        <v>7</v>
      </c>
      <c r="H49" s="4">
        <v>8</v>
      </c>
      <c r="I49" s="3">
        <v>9</v>
      </c>
      <c r="J49" s="4">
        <v>10</v>
      </c>
    </row>
    <row r="50" spans="1:10" ht="15">
      <c r="A50" s="26" t="s">
        <v>26</v>
      </c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5">
      <c r="A51" s="4" t="s">
        <v>5</v>
      </c>
      <c r="B51" s="2" t="s">
        <v>17</v>
      </c>
      <c r="C51" s="9">
        <v>12</v>
      </c>
      <c r="D51" s="9" t="s">
        <v>20</v>
      </c>
      <c r="E51" s="12">
        <v>90</v>
      </c>
      <c r="F51" s="10">
        <v>15.77</v>
      </c>
      <c r="G51" s="11">
        <f>ROUND(C51*E51*F51,2)</f>
        <v>17031.6</v>
      </c>
      <c r="H51" s="12">
        <v>23</v>
      </c>
      <c r="I51" s="11">
        <f>ROUND(G51*0.23,2)</f>
        <v>3917.27</v>
      </c>
      <c r="J51" s="11">
        <f>ROUND(G51+I51,2)</f>
        <v>20948.87</v>
      </c>
    </row>
    <row r="52" spans="1:10" ht="15">
      <c r="A52" s="4" t="s">
        <v>6</v>
      </c>
      <c r="B52" s="1" t="s">
        <v>7</v>
      </c>
      <c r="C52" s="9">
        <v>1</v>
      </c>
      <c r="D52" s="9" t="s">
        <v>21</v>
      </c>
      <c r="E52" s="12">
        <v>35403</v>
      </c>
      <c r="F52" s="10">
        <v>0.1423</v>
      </c>
      <c r="G52" s="11">
        <f>ROUND(C52*E52*F52,2)</f>
        <v>5037.85</v>
      </c>
      <c r="H52" s="12">
        <v>23</v>
      </c>
      <c r="I52" s="11">
        <f>ROUND(G52*0.23,2)</f>
        <v>1158.71</v>
      </c>
      <c r="J52" s="11">
        <f>ROUND(G52+I52,2)</f>
        <v>6196.56</v>
      </c>
    </row>
    <row r="53" spans="1:10" ht="25.5">
      <c r="A53" s="4" t="s">
        <v>8</v>
      </c>
      <c r="B53" s="1" t="s">
        <v>9</v>
      </c>
      <c r="C53" s="9" t="s">
        <v>22</v>
      </c>
      <c r="D53" s="9" t="s">
        <v>22</v>
      </c>
      <c r="E53" s="12"/>
      <c r="F53" s="10" t="s">
        <v>22</v>
      </c>
      <c r="G53" s="11" t="s">
        <v>22</v>
      </c>
      <c r="H53" s="12" t="s">
        <v>22</v>
      </c>
      <c r="I53" s="11" t="s">
        <v>22</v>
      </c>
      <c r="J53" s="11" t="s">
        <v>22</v>
      </c>
    </row>
    <row r="54" spans="1:10" ht="15">
      <c r="A54" s="4" t="s">
        <v>10</v>
      </c>
      <c r="B54" s="1" t="s">
        <v>11</v>
      </c>
      <c r="C54" s="9">
        <v>1</v>
      </c>
      <c r="D54" s="9" t="s">
        <v>21</v>
      </c>
      <c r="E54" s="12">
        <f>E52+E53</f>
        <v>35403</v>
      </c>
      <c r="F54" s="10">
        <v>0.0129</v>
      </c>
      <c r="G54" s="11">
        <f>ROUND(C54*E54*F54,2)</f>
        <v>456.7</v>
      </c>
      <c r="H54" s="12">
        <v>23</v>
      </c>
      <c r="I54" s="11">
        <f>ROUND(G54*0.23,2)</f>
        <v>105.04</v>
      </c>
      <c r="J54" s="11">
        <f>ROUND(G54+I54,2)</f>
        <v>561.74</v>
      </c>
    </row>
    <row r="55" spans="1:10" ht="15">
      <c r="A55" s="4" t="s">
        <v>12</v>
      </c>
      <c r="B55" s="1" t="s">
        <v>13</v>
      </c>
      <c r="C55" s="9">
        <v>12</v>
      </c>
      <c r="D55" s="9" t="s">
        <v>20</v>
      </c>
      <c r="E55" s="12">
        <f>E51</f>
        <v>90</v>
      </c>
      <c r="F55" s="10">
        <v>0.85</v>
      </c>
      <c r="G55" s="11">
        <f>ROUND(C55*E55*F55,2)</f>
        <v>918</v>
      </c>
      <c r="H55" s="12">
        <v>23</v>
      </c>
      <c r="I55" s="11">
        <f>ROUND(G55*0.23,2)</f>
        <v>211.14</v>
      </c>
      <c r="J55" s="11">
        <f>ROUND(G55+I55,2)</f>
        <v>1129.14</v>
      </c>
    </row>
    <row r="56" spans="1:10" ht="15">
      <c r="A56" s="4" t="s">
        <v>14</v>
      </c>
      <c r="B56" s="1" t="s">
        <v>15</v>
      </c>
      <c r="C56" s="9">
        <v>12</v>
      </c>
      <c r="D56" s="9" t="s">
        <v>34</v>
      </c>
      <c r="E56" s="12">
        <v>1</v>
      </c>
      <c r="F56" s="10">
        <v>16</v>
      </c>
      <c r="G56" s="11">
        <f>ROUND(C56*E56*F56,2)</f>
        <v>192</v>
      </c>
      <c r="H56" s="12">
        <v>23</v>
      </c>
      <c r="I56" s="11">
        <f>ROUND(G56*0.23,2)</f>
        <v>44.16</v>
      </c>
      <c r="J56" s="11">
        <f>ROUND(G56+I56,2)</f>
        <v>236.16</v>
      </c>
    </row>
    <row r="57" spans="1:10" ht="15">
      <c r="A57" s="4" t="s">
        <v>16</v>
      </c>
      <c r="B57" s="1" t="s">
        <v>32</v>
      </c>
      <c r="C57" s="9">
        <v>1</v>
      </c>
      <c r="D57" s="9" t="s">
        <v>21</v>
      </c>
      <c r="E57" s="12">
        <f>E54</f>
        <v>35403</v>
      </c>
      <c r="F57" s="10">
        <v>0.00251</v>
      </c>
      <c r="G57" s="11">
        <f>ROUND(C57*E57*F57,2)</f>
        <v>88.86</v>
      </c>
      <c r="H57" s="12">
        <v>23</v>
      </c>
      <c r="I57" s="11">
        <f>ROUND(G57*0.23,2)</f>
        <v>20.44</v>
      </c>
      <c r="J57" s="11">
        <f>ROUND(G57+I57,2)</f>
        <v>109.3</v>
      </c>
    </row>
    <row r="58" spans="1:10" ht="15">
      <c r="A58" s="29" t="s">
        <v>50</v>
      </c>
      <c r="B58" s="30"/>
      <c r="C58" s="30"/>
      <c r="D58" s="30"/>
      <c r="E58" s="30"/>
      <c r="F58" s="30"/>
      <c r="G58" s="30"/>
      <c r="H58" s="30"/>
      <c r="I58" s="31"/>
      <c r="J58" s="13">
        <f>SUM(J51:J57)</f>
        <v>29181.77</v>
      </c>
    </row>
    <row r="60" spans="1:10" ht="15" customHeight="1">
      <c r="A60" s="23" t="s">
        <v>0</v>
      </c>
      <c r="B60" s="23" t="s">
        <v>1</v>
      </c>
      <c r="C60" s="23" t="s">
        <v>30</v>
      </c>
      <c r="D60" s="24" t="s">
        <v>33</v>
      </c>
      <c r="E60" s="22" t="s">
        <v>28</v>
      </c>
      <c r="F60" s="23" t="s">
        <v>2</v>
      </c>
      <c r="G60" s="24" t="s">
        <v>31</v>
      </c>
      <c r="H60" s="23" t="s">
        <v>3</v>
      </c>
      <c r="I60" s="23"/>
      <c r="J60" s="23" t="s">
        <v>29</v>
      </c>
    </row>
    <row r="61" spans="1:10" ht="15">
      <c r="A61" s="23"/>
      <c r="B61" s="23"/>
      <c r="C61" s="23"/>
      <c r="D61" s="25"/>
      <c r="E61" s="22"/>
      <c r="F61" s="23"/>
      <c r="G61" s="25"/>
      <c r="H61" s="23"/>
      <c r="I61" s="23"/>
      <c r="J61" s="23"/>
    </row>
    <row r="62" spans="1:10" ht="40.5" customHeight="1">
      <c r="A62" s="23"/>
      <c r="B62" s="23"/>
      <c r="C62" s="23"/>
      <c r="D62" s="32"/>
      <c r="E62" s="22"/>
      <c r="F62" s="23"/>
      <c r="G62" s="25"/>
      <c r="H62" s="4" t="s">
        <v>4</v>
      </c>
      <c r="I62" s="3" t="s">
        <v>18</v>
      </c>
      <c r="J62" s="23"/>
    </row>
    <row r="63" spans="1:10" ht="15">
      <c r="A63" s="4">
        <v>1</v>
      </c>
      <c r="B63" s="4">
        <v>2</v>
      </c>
      <c r="C63" s="4">
        <v>3</v>
      </c>
      <c r="D63" s="4">
        <v>4</v>
      </c>
      <c r="E63" s="21">
        <v>5</v>
      </c>
      <c r="F63" s="4">
        <v>6</v>
      </c>
      <c r="G63" s="4">
        <v>7</v>
      </c>
      <c r="H63" s="4">
        <v>8</v>
      </c>
      <c r="I63" s="3">
        <v>9</v>
      </c>
      <c r="J63" s="4">
        <v>10</v>
      </c>
    </row>
    <row r="64" spans="1:10" ht="15">
      <c r="A64" s="26" t="s">
        <v>37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ht="15">
      <c r="A65" s="4" t="s">
        <v>5</v>
      </c>
      <c r="B65" s="2" t="s">
        <v>17</v>
      </c>
      <c r="C65" s="9">
        <v>12</v>
      </c>
      <c r="D65" s="9" t="s">
        <v>20</v>
      </c>
      <c r="E65" s="12">
        <v>109</v>
      </c>
      <c r="F65" s="10">
        <v>15.79</v>
      </c>
      <c r="G65" s="11">
        <f>ROUND(C65*E65*F65,2)</f>
        <v>20653.32</v>
      </c>
      <c r="H65" s="12">
        <v>23</v>
      </c>
      <c r="I65" s="11">
        <f>ROUND(G65*0.23,2)</f>
        <v>4750.26</v>
      </c>
      <c r="J65" s="11">
        <f>ROUND(G65+I65,2)</f>
        <v>25403.58</v>
      </c>
    </row>
    <row r="66" spans="1:10" ht="15">
      <c r="A66" s="4" t="s">
        <v>6</v>
      </c>
      <c r="B66" s="1" t="s">
        <v>7</v>
      </c>
      <c r="C66" s="9">
        <v>1</v>
      </c>
      <c r="D66" s="9" t="s">
        <v>21</v>
      </c>
      <c r="E66" s="12">
        <v>39422</v>
      </c>
      <c r="F66" s="10">
        <v>0.1485</v>
      </c>
      <c r="G66" s="11">
        <f>ROUND(C66*E66*F66,2)</f>
        <v>5854.17</v>
      </c>
      <c r="H66" s="12">
        <v>23</v>
      </c>
      <c r="I66" s="11">
        <f>ROUND(G66*0.23,2)</f>
        <v>1346.46</v>
      </c>
      <c r="J66" s="11">
        <f>ROUND(G66+I66,2)</f>
        <v>7200.63</v>
      </c>
    </row>
    <row r="67" spans="1:10" ht="25.5">
      <c r="A67" s="4" t="s">
        <v>8</v>
      </c>
      <c r="B67" s="1" t="s">
        <v>9</v>
      </c>
      <c r="C67" s="9">
        <v>1</v>
      </c>
      <c r="D67" s="9" t="s">
        <v>21</v>
      </c>
      <c r="E67" s="12">
        <v>21866</v>
      </c>
      <c r="F67" s="10">
        <v>0.2059</v>
      </c>
      <c r="G67" s="11">
        <f>ROUND(C67*E67*F67,2)</f>
        <v>4502.21</v>
      </c>
      <c r="H67" s="12">
        <v>23</v>
      </c>
      <c r="I67" s="11">
        <f>ROUND(G67*0.23,2)</f>
        <v>1035.51</v>
      </c>
      <c r="J67" s="11">
        <f>ROUND(G67+I67,2)</f>
        <v>5537.72</v>
      </c>
    </row>
    <row r="68" spans="1:10" ht="25.5">
      <c r="A68" s="16" t="s">
        <v>10</v>
      </c>
      <c r="B68" s="1" t="s">
        <v>41</v>
      </c>
      <c r="C68" s="9">
        <v>1</v>
      </c>
      <c r="D68" s="9" t="s">
        <v>21</v>
      </c>
      <c r="E68" s="12">
        <v>129072</v>
      </c>
      <c r="F68" s="10">
        <v>0.0458</v>
      </c>
      <c r="G68" s="11">
        <f>ROUND(C68*E68*F68,2)</f>
        <v>5911.5</v>
      </c>
      <c r="H68" s="12">
        <v>23</v>
      </c>
      <c r="I68" s="11">
        <f>ROUND(G68*0.23,2)</f>
        <v>1359.65</v>
      </c>
      <c r="J68" s="11">
        <f>ROUND(G68+I68,2)</f>
        <v>7271.15</v>
      </c>
    </row>
    <row r="69" spans="1:10" ht="15">
      <c r="A69" s="4" t="s">
        <v>12</v>
      </c>
      <c r="B69" s="1" t="s">
        <v>11</v>
      </c>
      <c r="C69" s="9">
        <v>1</v>
      </c>
      <c r="D69" s="9" t="s">
        <v>21</v>
      </c>
      <c r="E69" s="12">
        <v>190360</v>
      </c>
      <c r="F69" s="10">
        <v>0.0129</v>
      </c>
      <c r="G69" s="11">
        <f>ROUND(C69*E69*F69,2)</f>
        <v>2455.64</v>
      </c>
      <c r="H69" s="12">
        <v>23</v>
      </c>
      <c r="I69" s="11">
        <f>ROUND(G69*0.23,2)</f>
        <v>564.8</v>
      </c>
      <c r="J69" s="11">
        <f>ROUND(G69+I69,2)</f>
        <v>3020.44</v>
      </c>
    </row>
    <row r="70" spans="1:10" ht="15">
      <c r="A70" s="4" t="s">
        <v>14</v>
      </c>
      <c r="B70" s="1" t="s">
        <v>13</v>
      </c>
      <c r="C70" s="9">
        <v>12</v>
      </c>
      <c r="D70" s="9" t="s">
        <v>20</v>
      </c>
      <c r="E70" s="12">
        <f>E65</f>
        <v>109</v>
      </c>
      <c r="F70" s="10">
        <v>0.85</v>
      </c>
      <c r="G70" s="11">
        <f>ROUND(C70*E70*F70,2)</f>
        <v>1111.8</v>
      </c>
      <c r="H70" s="12">
        <v>23</v>
      </c>
      <c r="I70" s="11">
        <f>ROUND(G70*0.23,2)</f>
        <v>255.71</v>
      </c>
      <c r="J70" s="11">
        <f>ROUND(G70+I70,2)</f>
        <v>1367.51</v>
      </c>
    </row>
    <row r="71" spans="1:10" ht="15">
      <c r="A71" s="4" t="s">
        <v>16</v>
      </c>
      <c r="B71" s="1" t="s">
        <v>15</v>
      </c>
      <c r="C71" s="9">
        <v>12</v>
      </c>
      <c r="D71" s="9" t="s">
        <v>34</v>
      </c>
      <c r="E71" s="12">
        <v>2</v>
      </c>
      <c r="F71" s="10">
        <v>16</v>
      </c>
      <c r="G71" s="11">
        <f>ROUND(C71*E71*F71,2)</f>
        <v>384</v>
      </c>
      <c r="H71" s="12">
        <v>23</v>
      </c>
      <c r="I71" s="11">
        <f>ROUND(G71*0.23,2)</f>
        <v>88.32</v>
      </c>
      <c r="J71" s="11">
        <f>ROUND(G71+I71,2)</f>
        <v>472.32</v>
      </c>
    </row>
    <row r="72" spans="1:10" ht="15">
      <c r="A72" s="4" t="s">
        <v>40</v>
      </c>
      <c r="B72" s="1" t="s">
        <v>32</v>
      </c>
      <c r="C72" s="9">
        <v>1</v>
      </c>
      <c r="D72" s="9" t="s">
        <v>21</v>
      </c>
      <c r="E72" s="12">
        <f>E69</f>
        <v>190360</v>
      </c>
      <c r="F72" s="10">
        <v>0.00251</v>
      </c>
      <c r="G72" s="11">
        <f>ROUND(C72*E72*F72,2)</f>
        <v>477.8</v>
      </c>
      <c r="H72" s="12">
        <v>23</v>
      </c>
      <c r="I72" s="11">
        <f>ROUND(G72*0.23,2)</f>
        <v>109.89</v>
      </c>
      <c r="J72" s="11">
        <f>ROUND(G72+I72,2)</f>
        <v>587.69</v>
      </c>
    </row>
    <row r="73" spans="1:10" ht="16.5" customHeight="1">
      <c r="A73" s="29" t="s">
        <v>51</v>
      </c>
      <c r="B73" s="30"/>
      <c r="C73" s="30"/>
      <c r="D73" s="30"/>
      <c r="E73" s="30"/>
      <c r="F73" s="30"/>
      <c r="G73" s="30"/>
      <c r="H73" s="30"/>
      <c r="I73" s="31"/>
      <c r="J73" s="13">
        <f>SUM(J65:J72)</f>
        <v>50861.04000000001</v>
      </c>
    </row>
    <row r="74" spans="1:11" ht="16.5" customHeight="1">
      <c r="A74" s="5"/>
      <c r="B74" s="5"/>
      <c r="C74" s="5"/>
      <c r="D74" s="5"/>
      <c r="E74" s="6"/>
      <c r="F74" s="5"/>
      <c r="G74" s="5"/>
      <c r="H74" s="5"/>
      <c r="I74" s="5"/>
      <c r="J74" s="6"/>
      <c r="K74" s="8"/>
    </row>
    <row r="75" spans="1:10" ht="22.5" customHeight="1">
      <c r="A75" s="23" t="s">
        <v>0</v>
      </c>
      <c r="B75" s="23" t="s">
        <v>1</v>
      </c>
      <c r="C75" s="23" t="s">
        <v>30</v>
      </c>
      <c r="D75" s="23" t="s">
        <v>33</v>
      </c>
      <c r="E75" s="22" t="s">
        <v>28</v>
      </c>
      <c r="F75" s="23" t="s">
        <v>2</v>
      </c>
      <c r="G75" s="23" t="s">
        <v>31</v>
      </c>
      <c r="H75" s="23" t="s">
        <v>3</v>
      </c>
      <c r="I75" s="23"/>
      <c r="J75" s="23" t="s">
        <v>29</v>
      </c>
    </row>
    <row r="76" spans="1:10" ht="12.75" customHeight="1">
      <c r="A76" s="23"/>
      <c r="B76" s="23"/>
      <c r="C76" s="23"/>
      <c r="D76" s="23"/>
      <c r="E76" s="22"/>
      <c r="F76" s="23"/>
      <c r="G76" s="23"/>
      <c r="H76" s="23"/>
      <c r="I76" s="23"/>
      <c r="J76" s="23"/>
    </row>
    <row r="77" spans="1:10" ht="38.25" customHeight="1">
      <c r="A77" s="23"/>
      <c r="B77" s="23"/>
      <c r="C77" s="23"/>
      <c r="D77" s="23"/>
      <c r="E77" s="22"/>
      <c r="F77" s="23"/>
      <c r="G77" s="23"/>
      <c r="H77" s="4" t="s">
        <v>4</v>
      </c>
      <c r="I77" s="4" t="s">
        <v>18</v>
      </c>
      <c r="J77" s="23"/>
    </row>
    <row r="78" spans="1:10" ht="18.75" customHeight="1">
      <c r="A78" s="4">
        <v>1</v>
      </c>
      <c r="B78" s="4">
        <v>2</v>
      </c>
      <c r="C78" s="4">
        <v>3</v>
      </c>
      <c r="D78" s="4">
        <v>4</v>
      </c>
      <c r="E78" s="21">
        <v>5</v>
      </c>
      <c r="F78" s="4">
        <v>6</v>
      </c>
      <c r="G78" s="4">
        <v>7</v>
      </c>
      <c r="H78" s="4">
        <v>8</v>
      </c>
      <c r="I78" s="3">
        <v>9</v>
      </c>
      <c r="J78" s="4">
        <v>10</v>
      </c>
    </row>
    <row r="79" spans="1:10" ht="14.25" customHeight="1">
      <c r="A79" s="26" t="s">
        <v>38</v>
      </c>
      <c r="B79" s="26"/>
      <c r="C79" s="26"/>
      <c r="D79" s="26"/>
      <c r="E79" s="26"/>
      <c r="F79" s="26"/>
      <c r="G79" s="26"/>
      <c r="H79" s="26"/>
      <c r="I79" s="26"/>
      <c r="J79" s="26"/>
    </row>
    <row r="80" spans="1:10" ht="18.75" customHeight="1">
      <c r="A80" s="4" t="s">
        <v>5</v>
      </c>
      <c r="B80" s="2" t="s">
        <v>17</v>
      </c>
      <c r="C80" s="9">
        <v>12</v>
      </c>
      <c r="D80" s="9" t="s">
        <v>20</v>
      </c>
      <c r="E80" s="12">
        <v>20</v>
      </c>
      <c r="F80" s="10">
        <v>4.16</v>
      </c>
      <c r="G80" s="11">
        <f>ROUND(C80*E80*F80,2)</f>
        <v>998.4</v>
      </c>
      <c r="H80" s="12">
        <v>23</v>
      </c>
      <c r="I80" s="11">
        <f>ROUND(G80*0.23,2)</f>
        <v>229.63</v>
      </c>
      <c r="J80" s="11">
        <f>ROUND(G80+I80,2)</f>
        <v>1228.03</v>
      </c>
    </row>
    <row r="81" spans="1:10" ht="21" customHeight="1">
      <c r="A81" s="4" t="s">
        <v>6</v>
      </c>
      <c r="B81" s="1" t="s">
        <v>7</v>
      </c>
      <c r="C81" s="9">
        <v>1</v>
      </c>
      <c r="D81" s="9" t="s">
        <v>21</v>
      </c>
      <c r="E81" s="12">
        <v>13755</v>
      </c>
      <c r="F81" s="10">
        <v>0.09715</v>
      </c>
      <c r="G81" s="11">
        <f>ROUND(C81*E81*F81,2)</f>
        <v>1336.3</v>
      </c>
      <c r="H81" s="12">
        <v>23</v>
      </c>
      <c r="I81" s="11">
        <f>ROUND(G81*0.23,2)</f>
        <v>307.35</v>
      </c>
      <c r="J81" s="11">
        <f>ROUND(G81+I81,2)</f>
        <v>1643.65</v>
      </c>
    </row>
    <row r="82" spans="1:10" ht="24.75" customHeight="1">
      <c r="A82" s="4" t="s">
        <v>8</v>
      </c>
      <c r="B82" s="1" t="s">
        <v>9</v>
      </c>
      <c r="C82" s="9" t="s">
        <v>22</v>
      </c>
      <c r="D82" s="9" t="s">
        <v>22</v>
      </c>
      <c r="E82" s="12"/>
      <c r="F82" s="10" t="s">
        <v>22</v>
      </c>
      <c r="G82" s="11" t="s">
        <v>22</v>
      </c>
      <c r="H82" s="12" t="s">
        <v>22</v>
      </c>
      <c r="I82" s="11" t="s">
        <v>22</v>
      </c>
      <c r="J82" s="11" t="s">
        <v>22</v>
      </c>
    </row>
    <row r="83" spans="1:10" ht="15" customHeight="1">
      <c r="A83" s="4" t="s">
        <v>10</v>
      </c>
      <c r="B83" s="1" t="s">
        <v>11</v>
      </c>
      <c r="C83" s="9">
        <v>1</v>
      </c>
      <c r="D83" s="9" t="s">
        <v>21</v>
      </c>
      <c r="E83" s="12">
        <f>E81+E82</f>
        <v>13755</v>
      </c>
      <c r="F83" s="10">
        <v>0.01294</v>
      </c>
      <c r="G83" s="11">
        <f>ROUND(C83*E83*F83,2)</f>
        <v>177.99</v>
      </c>
      <c r="H83" s="12">
        <v>23</v>
      </c>
      <c r="I83" s="11">
        <f>ROUND(G83*0.23,2)</f>
        <v>40.94</v>
      </c>
      <c r="J83" s="11">
        <f>ROUND(G83+I83,2)</f>
        <v>218.93</v>
      </c>
    </row>
    <row r="84" spans="1:10" ht="20.25" customHeight="1">
      <c r="A84" s="4" t="s">
        <v>12</v>
      </c>
      <c r="B84" s="1" t="s">
        <v>13</v>
      </c>
      <c r="C84" s="9">
        <v>12</v>
      </c>
      <c r="D84" s="9" t="s">
        <v>20</v>
      </c>
      <c r="E84" s="12">
        <f>E80</f>
        <v>20</v>
      </c>
      <c r="F84" s="10">
        <v>2.1</v>
      </c>
      <c r="G84" s="11">
        <f>ROUND(C84*E84*F84,2)</f>
        <v>504</v>
      </c>
      <c r="H84" s="12">
        <v>23</v>
      </c>
      <c r="I84" s="11">
        <f>ROUND(G84*0.23,2)</f>
        <v>115.92</v>
      </c>
      <c r="J84" s="11">
        <f>ROUND(G84+I84,2)</f>
        <v>619.92</v>
      </c>
    </row>
    <row r="85" spans="1:10" ht="18" customHeight="1">
      <c r="A85" s="4" t="s">
        <v>14</v>
      </c>
      <c r="B85" s="1" t="s">
        <v>15</v>
      </c>
      <c r="C85" s="9">
        <v>12</v>
      </c>
      <c r="D85" s="9" t="s">
        <v>34</v>
      </c>
      <c r="E85" s="12">
        <v>2</v>
      </c>
      <c r="F85" s="10">
        <v>27</v>
      </c>
      <c r="G85" s="11">
        <f>ROUND(C85*E85*F85,2)</f>
        <v>648</v>
      </c>
      <c r="H85" s="12">
        <v>23</v>
      </c>
      <c r="I85" s="11">
        <f>ROUND(G85*0.23,2)</f>
        <v>149.04</v>
      </c>
      <c r="J85" s="11">
        <f>ROUND(G85+I85,2)</f>
        <v>797.04</v>
      </c>
    </row>
    <row r="86" spans="1:10" ht="15" customHeight="1">
      <c r="A86" s="4" t="s">
        <v>16</v>
      </c>
      <c r="B86" s="1" t="s">
        <v>32</v>
      </c>
      <c r="C86" s="9">
        <v>1</v>
      </c>
      <c r="D86" s="9" t="s">
        <v>21</v>
      </c>
      <c r="E86" s="12">
        <f>E83</f>
        <v>13755</v>
      </c>
      <c r="F86" s="10">
        <v>0.00251</v>
      </c>
      <c r="G86" s="11">
        <f>ROUND(C86*E86*F86,2)</f>
        <v>34.53</v>
      </c>
      <c r="H86" s="12">
        <v>23</v>
      </c>
      <c r="I86" s="11">
        <f>ROUND(G86*0.23,2)</f>
        <v>7.94</v>
      </c>
      <c r="J86" s="11">
        <f>ROUND(G86+I86,2)</f>
        <v>42.47</v>
      </c>
    </row>
    <row r="87" spans="1:10" ht="14.25" customHeight="1">
      <c r="A87" s="29" t="s">
        <v>52</v>
      </c>
      <c r="B87" s="30"/>
      <c r="C87" s="30"/>
      <c r="D87" s="30"/>
      <c r="E87" s="30"/>
      <c r="F87" s="30"/>
      <c r="G87" s="30"/>
      <c r="H87" s="30"/>
      <c r="I87" s="31"/>
      <c r="J87" s="13">
        <f>SUM(J80:J86)</f>
        <v>4550.04</v>
      </c>
    </row>
    <row r="88" spans="1:10" ht="13.5" customHeight="1">
      <c r="A88" s="5"/>
      <c r="B88" s="5"/>
      <c r="C88" s="5"/>
      <c r="D88" s="5"/>
      <c r="E88" s="6"/>
      <c r="F88" s="5"/>
      <c r="G88" s="5"/>
      <c r="H88" s="5"/>
      <c r="I88" s="5"/>
      <c r="J88" s="6"/>
    </row>
    <row r="89" spans="1:10" ht="14.25" customHeight="1">
      <c r="A89" s="24" t="s">
        <v>0</v>
      </c>
      <c r="B89" s="24" t="s">
        <v>1</v>
      </c>
      <c r="C89" s="24" t="s">
        <v>30</v>
      </c>
      <c r="D89" s="24" t="s">
        <v>33</v>
      </c>
      <c r="E89" s="33" t="s">
        <v>28</v>
      </c>
      <c r="F89" s="24" t="s">
        <v>2</v>
      </c>
      <c r="G89" s="24" t="s">
        <v>31</v>
      </c>
      <c r="H89" s="36" t="s">
        <v>3</v>
      </c>
      <c r="I89" s="37"/>
      <c r="J89" s="24" t="s">
        <v>29</v>
      </c>
    </row>
    <row r="90" spans="1:10" ht="15" customHeight="1">
      <c r="A90" s="25"/>
      <c r="B90" s="25"/>
      <c r="C90" s="25"/>
      <c r="D90" s="25"/>
      <c r="E90" s="34"/>
      <c r="F90" s="25"/>
      <c r="G90" s="25"/>
      <c r="H90" s="38"/>
      <c r="I90" s="39"/>
      <c r="J90" s="25"/>
    </row>
    <row r="91" spans="1:10" ht="48.75" customHeight="1">
      <c r="A91" s="32"/>
      <c r="B91" s="32"/>
      <c r="C91" s="32"/>
      <c r="D91" s="32"/>
      <c r="E91" s="35"/>
      <c r="F91" s="32"/>
      <c r="G91" s="32"/>
      <c r="H91" s="4" t="s">
        <v>4</v>
      </c>
      <c r="I91" s="3" t="s">
        <v>18</v>
      </c>
      <c r="J91" s="32"/>
    </row>
    <row r="92" spans="1:10" ht="15.75" customHeight="1">
      <c r="A92" s="4">
        <v>1</v>
      </c>
      <c r="B92" s="4">
        <v>2</v>
      </c>
      <c r="C92" s="4">
        <v>3</v>
      </c>
      <c r="D92" s="4">
        <v>4</v>
      </c>
      <c r="E92" s="21">
        <v>5</v>
      </c>
      <c r="F92" s="4">
        <v>6</v>
      </c>
      <c r="G92" s="4">
        <v>7</v>
      </c>
      <c r="H92" s="4">
        <v>8</v>
      </c>
      <c r="I92" s="3">
        <v>9</v>
      </c>
      <c r="J92" s="4">
        <v>10</v>
      </c>
    </row>
    <row r="93" spans="1:10" ht="19.5" customHeight="1">
      <c r="A93" s="29" t="s">
        <v>39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13.5" customHeight="1">
      <c r="A94" s="4" t="s">
        <v>5</v>
      </c>
      <c r="B94" s="2" t="s">
        <v>17</v>
      </c>
      <c r="C94" s="9">
        <v>24</v>
      </c>
      <c r="D94" s="9" t="s">
        <v>20</v>
      </c>
      <c r="E94" s="12">
        <v>65</v>
      </c>
      <c r="F94" s="10">
        <v>10.06</v>
      </c>
      <c r="G94" s="11">
        <f>ROUND(C94*E94*F94,2)</f>
        <v>15693.6</v>
      </c>
      <c r="H94" s="12">
        <v>23</v>
      </c>
      <c r="I94" s="11">
        <f>ROUND(G94*0.23,2)</f>
        <v>3609.53</v>
      </c>
      <c r="J94" s="11">
        <f>ROUND(G94+I94,2)</f>
        <v>19303.13</v>
      </c>
    </row>
    <row r="95" spans="1:10" ht="21.75" customHeight="1">
      <c r="A95" s="4" t="s">
        <v>6</v>
      </c>
      <c r="B95" s="1" t="s">
        <v>7</v>
      </c>
      <c r="C95" s="9">
        <v>1</v>
      </c>
      <c r="D95" s="9" t="s">
        <v>21</v>
      </c>
      <c r="E95" s="12">
        <v>29168</v>
      </c>
      <c r="F95" s="10">
        <v>0.05155</v>
      </c>
      <c r="G95" s="11">
        <f aca="true" t="shared" si="0" ref="G95:G101">ROUND(C95*E95*F95,2)</f>
        <v>1503.61</v>
      </c>
      <c r="H95" s="12">
        <v>23</v>
      </c>
      <c r="I95" s="11">
        <f>ROUND(G95*0.23,2)</f>
        <v>345.83</v>
      </c>
      <c r="J95" s="11">
        <f>ROUND(G95+I95,2)</f>
        <v>1849.44</v>
      </c>
    </row>
    <row r="96" spans="1:10" ht="28.5" customHeight="1">
      <c r="A96" s="4" t="s">
        <v>8</v>
      </c>
      <c r="B96" s="1" t="s">
        <v>9</v>
      </c>
      <c r="C96" s="9">
        <v>1</v>
      </c>
      <c r="D96" s="9" t="s">
        <v>21</v>
      </c>
      <c r="E96" s="12">
        <v>16893</v>
      </c>
      <c r="F96" s="10">
        <v>0.095</v>
      </c>
      <c r="G96" s="11">
        <f>ROUND(C96*E96*F96,2)</f>
        <v>1604.84</v>
      </c>
      <c r="H96" s="12">
        <v>23</v>
      </c>
      <c r="I96" s="11">
        <f>ROUND(G96*0.23,2)</f>
        <v>369.11</v>
      </c>
      <c r="J96" s="11">
        <f>ROUND(G96+I96,2)</f>
        <v>1973.95</v>
      </c>
    </row>
    <row r="97" spans="1:10" ht="28.5" customHeight="1">
      <c r="A97" s="16" t="s">
        <v>10</v>
      </c>
      <c r="B97" s="1" t="s">
        <v>41</v>
      </c>
      <c r="C97" s="9">
        <v>1</v>
      </c>
      <c r="D97" s="9" t="s">
        <v>21</v>
      </c>
      <c r="E97" s="12">
        <v>111701</v>
      </c>
      <c r="F97" s="10">
        <v>0.0159</v>
      </c>
      <c r="G97" s="11">
        <f t="shared" si="0"/>
        <v>1776.05</v>
      </c>
      <c r="H97" s="12">
        <v>23</v>
      </c>
      <c r="I97" s="11">
        <f>ROUND(G97*0.23,2)</f>
        <v>408.49</v>
      </c>
      <c r="J97" s="11">
        <f>ROUND(G97+I97,2)</f>
        <v>2184.54</v>
      </c>
    </row>
    <row r="98" spans="1:10" ht="15" customHeight="1">
      <c r="A98" s="4" t="s">
        <v>12</v>
      </c>
      <c r="B98" s="1" t="s">
        <v>11</v>
      </c>
      <c r="C98" s="9">
        <v>1</v>
      </c>
      <c r="D98" s="9" t="s">
        <v>21</v>
      </c>
      <c r="E98" s="12">
        <v>157762</v>
      </c>
      <c r="F98" s="10">
        <v>0.01294</v>
      </c>
      <c r="G98" s="11">
        <f t="shared" si="0"/>
        <v>2041.44</v>
      </c>
      <c r="H98" s="12">
        <v>23</v>
      </c>
      <c r="I98" s="11">
        <f>ROUND(G98*0.23,2)</f>
        <v>469.53</v>
      </c>
      <c r="J98" s="11">
        <f>ROUND(G98+I98,2)</f>
        <v>2510.97</v>
      </c>
    </row>
    <row r="99" spans="1:10" ht="15" customHeight="1">
      <c r="A99" s="4" t="s">
        <v>14</v>
      </c>
      <c r="B99" s="1" t="s">
        <v>13</v>
      </c>
      <c r="C99" s="9">
        <v>24</v>
      </c>
      <c r="D99" s="9" t="s">
        <v>20</v>
      </c>
      <c r="E99" s="12">
        <f>E94</f>
        <v>65</v>
      </c>
      <c r="F99" s="10">
        <v>2.1</v>
      </c>
      <c r="G99" s="11">
        <f t="shared" si="0"/>
        <v>3276</v>
      </c>
      <c r="H99" s="12">
        <v>23</v>
      </c>
      <c r="I99" s="11">
        <f>ROUND(G99*0.23,2)</f>
        <v>753.48</v>
      </c>
      <c r="J99" s="11">
        <f>ROUND(G99+I99,2)</f>
        <v>4029.48</v>
      </c>
    </row>
    <row r="100" spans="1:10" ht="18" customHeight="1">
      <c r="A100" s="4" t="s">
        <v>16</v>
      </c>
      <c r="B100" s="1" t="s">
        <v>15</v>
      </c>
      <c r="C100" s="9">
        <v>24</v>
      </c>
      <c r="D100" s="9" t="s">
        <v>34</v>
      </c>
      <c r="E100" s="12">
        <v>1</v>
      </c>
      <c r="F100" s="10">
        <v>27</v>
      </c>
      <c r="G100" s="11">
        <f t="shared" si="0"/>
        <v>648</v>
      </c>
      <c r="H100" s="12">
        <v>23</v>
      </c>
      <c r="I100" s="11">
        <f>ROUND(G100*0.23,2)</f>
        <v>149.04</v>
      </c>
      <c r="J100" s="11">
        <f>ROUND(G100+I100,2)</f>
        <v>797.04</v>
      </c>
    </row>
    <row r="101" spans="1:10" ht="15.75" customHeight="1">
      <c r="A101" s="4" t="s">
        <v>40</v>
      </c>
      <c r="B101" s="1" t="s">
        <v>32</v>
      </c>
      <c r="C101" s="9">
        <v>1</v>
      </c>
      <c r="D101" s="9" t="s">
        <v>21</v>
      </c>
      <c r="E101" s="12">
        <f>E98</f>
        <v>157762</v>
      </c>
      <c r="F101" s="10">
        <v>0.00251</v>
      </c>
      <c r="G101" s="11">
        <f t="shared" si="0"/>
        <v>395.98</v>
      </c>
      <c r="H101" s="12">
        <v>23</v>
      </c>
      <c r="I101" s="11">
        <f>ROUND(G101*0.23,2)</f>
        <v>91.08</v>
      </c>
      <c r="J101" s="11">
        <f>ROUND(G101+I101,2)</f>
        <v>487.06</v>
      </c>
    </row>
    <row r="102" spans="1:10" ht="16.5" customHeight="1">
      <c r="A102" s="29" t="s">
        <v>53</v>
      </c>
      <c r="B102" s="30"/>
      <c r="C102" s="30"/>
      <c r="D102" s="30"/>
      <c r="E102" s="30"/>
      <c r="F102" s="30"/>
      <c r="G102" s="30"/>
      <c r="H102" s="30"/>
      <c r="I102" s="31"/>
      <c r="J102" s="13">
        <f>SUM(J94:J101)</f>
        <v>33135.61</v>
      </c>
    </row>
    <row r="103" spans="1:10" ht="15.75" customHeight="1">
      <c r="A103" s="5"/>
      <c r="B103" s="5"/>
      <c r="C103" s="5"/>
      <c r="D103" s="5"/>
      <c r="E103" s="6"/>
      <c r="F103" s="5"/>
      <c r="G103" s="5"/>
      <c r="H103" s="5"/>
      <c r="I103" s="5"/>
      <c r="J103" s="6"/>
    </row>
    <row r="104" spans="1:10" ht="15" customHeight="1">
      <c r="A104" s="24" t="s">
        <v>0</v>
      </c>
      <c r="B104" s="24" t="s">
        <v>1</v>
      </c>
      <c r="C104" s="24" t="s">
        <v>30</v>
      </c>
      <c r="D104" s="24" t="s">
        <v>33</v>
      </c>
      <c r="E104" s="33" t="s">
        <v>28</v>
      </c>
      <c r="F104" s="24" t="s">
        <v>2</v>
      </c>
      <c r="G104" s="24" t="s">
        <v>31</v>
      </c>
      <c r="H104" s="36" t="s">
        <v>3</v>
      </c>
      <c r="I104" s="37"/>
      <c r="J104" s="24" t="s">
        <v>29</v>
      </c>
    </row>
    <row r="105" spans="1:10" ht="15">
      <c r="A105" s="25"/>
      <c r="B105" s="25"/>
      <c r="C105" s="25"/>
      <c r="D105" s="25"/>
      <c r="E105" s="34"/>
      <c r="F105" s="25"/>
      <c r="G105" s="25"/>
      <c r="H105" s="38"/>
      <c r="I105" s="39"/>
      <c r="J105" s="25"/>
    </row>
    <row r="106" spans="1:10" ht="38.25">
      <c r="A106" s="32"/>
      <c r="B106" s="32"/>
      <c r="C106" s="32"/>
      <c r="D106" s="32"/>
      <c r="E106" s="35"/>
      <c r="F106" s="32"/>
      <c r="G106" s="32"/>
      <c r="H106" s="4" t="s">
        <v>4</v>
      </c>
      <c r="I106" s="3" t="s">
        <v>18</v>
      </c>
      <c r="J106" s="32"/>
    </row>
    <row r="107" spans="1:10" ht="15">
      <c r="A107" s="4">
        <v>1</v>
      </c>
      <c r="B107" s="4">
        <v>2</v>
      </c>
      <c r="C107" s="4">
        <v>3</v>
      </c>
      <c r="D107" s="4">
        <v>4</v>
      </c>
      <c r="E107" s="21">
        <v>5</v>
      </c>
      <c r="F107" s="4">
        <v>6</v>
      </c>
      <c r="G107" s="4">
        <v>7</v>
      </c>
      <c r="H107" s="4">
        <v>8</v>
      </c>
      <c r="I107" s="3">
        <v>9</v>
      </c>
      <c r="J107" s="4">
        <v>10</v>
      </c>
    </row>
    <row r="108" spans="1:10" ht="15" customHeight="1">
      <c r="A108" s="29" t="s">
        <v>42</v>
      </c>
      <c r="B108" s="30"/>
      <c r="C108" s="30"/>
      <c r="D108" s="30"/>
      <c r="E108" s="30"/>
      <c r="F108" s="30"/>
      <c r="G108" s="30"/>
      <c r="H108" s="30"/>
      <c r="I108" s="30"/>
      <c r="J108" s="31"/>
    </row>
    <row r="109" spans="1:10" ht="15">
      <c r="A109" s="4" t="s">
        <v>5</v>
      </c>
      <c r="B109" s="2" t="s">
        <v>44</v>
      </c>
      <c r="C109" s="9">
        <v>12</v>
      </c>
      <c r="D109" s="9" t="s">
        <v>34</v>
      </c>
      <c r="E109" s="12">
        <v>5</v>
      </c>
      <c r="F109" s="10">
        <v>1.95</v>
      </c>
      <c r="G109" s="11">
        <f>ROUND(C109*E109*F109,2)</f>
        <v>117</v>
      </c>
      <c r="H109" s="11">
        <v>23</v>
      </c>
      <c r="I109" s="11">
        <f aca="true" t="shared" si="1" ref="I109:I115">ROUND(G109*0.23,2)</f>
        <v>26.91</v>
      </c>
      <c r="J109" s="11">
        <f aca="true" t="shared" si="2" ref="J109:J115">ROUND(G109+I109,2)</f>
        <v>143.91</v>
      </c>
    </row>
    <row r="110" spans="1:10" ht="15" customHeight="1">
      <c r="A110" s="4" t="s">
        <v>6</v>
      </c>
      <c r="B110" s="1" t="s">
        <v>7</v>
      </c>
      <c r="C110" s="9">
        <v>1</v>
      </c>
      <c r="D110" s="9" t="s">
        <v>21</v>
      </c>
      <c r="E110" s="12">
        <v>791</v>
      </c>
      <c r="F110" s="10">
        <v>0.2057</v>
      </c>
      <c r="G110" s="11">
        <f aca="true" t="shared" si="3" ref="G110:G115">ROUND(C110*E110*F110,2)</f>
        <v>162.71</v>
      </c>
      <c r="H110" s="11">
        <v>23</v>
      </c>
      <c r="I110" s="11">
        <f t="shared" si="1"/>
        <v>37.42</v>
      </c>
      <c r="J110" s="11">
        <f t="shared" si="2"/>
        <v>200.13</v>
      </c>
    </row>
    <row r="111" spans="1:10" ht="25.5">
      <c r="A111" s="4" t="s">
        <v>8</v>
      </c>
      <c r="B111" s="1" t="s">
        <v>9</v>
      </c>
      <c r="C111" s="9">
        <v>1</v>
      </c>
      <c r="D111" s="9" t="s">
        <v>21</v>
      </c>
      <c r="E111" s="12" t="s">
        <v>22</v>
      </c>
      <c r="F111" s="10" t="s">
        <v>22</v>
      </c>
      <c r="G111" s="11" t="s">
        <v>22</v>
      </c>
      <c r="H111" s="11" t="s">
        <v>22</v>
      </c>
      <c r="I111" s="11" t="s">
        <v>22</v>
      </c>
      <c r="J111" s="11" t="s">
        <v>22</v>
      </c>
    </row>
    <row r="112" spans="1:10" ht="15">
      <c r="A112" s="4" t="s">
        <v>10</v>
      </c>
      <c r="B112" s="1" t="s">
        <v>11</v>
      </c>
      <c r="C112" s="9">
        <v>1</v>
      </c>
      <c r="D112" s="9" t="s">
        <v>21</v>
      </c>
      <c r="E112" s="12">
        <f>E110</f>
        <v>791</v>
      </c>
      <c r="F112" s="10">
        <v>0.0129</v>
      </c>
      <c r="G112" s="11">
        <f t="shared" si="3"/>
        <v>10.2</v>
      </c>
      <c r="H112" s="11">
        <v>23</v>
      </c>
      <c r="I112" s="11">
        <f t="shared" si="1"/>
        <v>2.35</v>
      </c>
      <c r="J112" s="11">
        <f t="shared" si="2"/>
        <v>12.55</v>
      </c>
    </row>
    <row r="113" spans="1:10" ht="15">
      <c r="A113" s="4" t="s">
        <v>12</v>
      </c>
      <c r="B113" s="1" t="s">
        <v>43</v>
      </c>
      <c r="C113" s="9">
        <v>12</v>
      </c>
      <c r="D113" s="9" t="s">
        <v>34</v>
      </c>
      <c r="E113" s="12">
        <v>5</v>
      </c>
      <c r="F113" s="10">
        <v>0.24</v>
      </c>
      <c r="G113" s="11">
        <f t="shared" si="3"/>
        <v>14.4</v>
      </c>
      <c r="H113" s="11">
        <v>23</v>
      </c>
      <c r="I113" s="11">
        <f t="shared" si="1"/>
        <v>3.31</v>
      </c>
      <c r="J113" s="11">
        <f t="shared" si="2"/>
        <v>17.71</v>
      </c>
    </row>
    <row r="114" spans="1:10" ht="15">
      <c r="A114" s="4" t="s">
        <v>14</v>
      </c>
      <c r="B114" s="1" t="s">
        <v>15</v>
      </c>
      <c r="C114" s="9">
        <v>12</v>
      </c>
      <c r="D114" s="9" t="s">
        <v>34</v>
      </c>
      <c r="E114" s="12">
        <v>5</v>
      </c>
      <c r="F114" s="10">
        <v>2.55</v>
      </c>
      <c r="G114" s="11">
        <f t="shared" si="3"/>
        <v>153</v>
      </c>
      <c r="H114" s="11">
        <v>23</v>
      </c>
      <c r="I114" s="11">
        <f t="shared" si="1"/>
        <v>35.19</v>
      </c>
      <c r="J114" s="11">
        <f t="shared" si="2"/>
        <v>188.19</v>
      </c>
    </row>
    <row r="115" spans="1:10" ht="15">
      <c r="A115" s="4" t="s">
        <v>16</v>
      </c>
      <c r="B115" s="1" t="s">
        <v>32</v>
      </c>
      <c r="C115" s="9">
        <v>1</v>
      </c>
      <c r="D115" s="9" t="s">
        <v>21</v>
      </c>
      <c r="E115" s="12">
        <f>E110</f>
        <v>791</v>
      </c>
      <c r="F115" s="10">
        <v>0.00251</v>
      </c>
      <c r="G115" s="11">
        <f t="shared" si="3"/>
        <v>1.99</v>
      </c>
      <c r="H115" s="11">
        <v>23</v>
      </c>
      <c r="I115" s="11">
        <f t="shared" si="1"/>
        <v>0.46</v>
      </c>
      <c r="J115" s="11">
        <f t="shared" si="2"/>
        <v>2.45</v>
      </c>
    </row>
    <row r="116" spans="1:10" ht="15">
      <c r="A116" s="29" t="s">
        <v>54</v>
      </c>
      <c r="B116" s="30"/>
      <c r="C116" s="30"/>
      <c r="D116" s="30"/>
      <c r="E116" s="30"/>
      <c r="F116" s="30"/>
      <c r="G116" s="30"/>
      <c r="H116" s="30"/>
      <c r="I116" s="31"/>
      <c r="J116" s="13">
        <f>SUM(J109:J115)</f>
        <v>564.94</v>
      </c>
    </row>
    <row r="117" spans="1:10" ht="15">
      <c r="A117" s="5"/>
      <c r="B117" s="5"/>
      <c r="C117" s="5"/>
      <c r="D117" s="5"/>
      <c r="E117" s="5"/>
      <c r="F117" s="5"/>
      <c r="G117" s="5"/>
      <c r="H117" s="5"/>
      <c r="I117" s="5"/>
      <c r="J117" s="20"/>
    </row>
    <row r="118" spans="1:10" ht="15">
      <c r="A118" s="24" t="s">
        <v>0</v>
      </c>
      <c r="B118" s="24" t="s">
        <v>1</v>
      </c>
      <c r="C118" s="24" t="s">
        <v>30</v>
      </c>
      <c r="D118" s="24" t="s">
        <v>33</v>
      </c>
      <c r="E118" s="33" t="s">
        <v>28</v>
      </c>
      <c r="F118" s="24" t="s">
        <v>2</v>
      </c>
      <c r="G118" s="24" t="s">
        <v>31</v>
      </c>
      <c r="H118" s="36" t="s">
        <v>3</v>
      </c>
      <c r="I118" s="37"/>
      <c r="J118" s="24" t="s">
        <v>29</v>
      </c>
    </row>
    <row r="119" spans="1:10" ht="15">
      <c r="A119" s="25"/>
      <c r="B119" s="25"/>
      <c r="C119" s="25"/>
      <c r="D119" s="25"/>
      <c r="E119" s="34"/>
      <c r="F119" s="25"/>
      <c r="G119" s="25"/>
      <c r="H119" s="38"/>
      <c r="I119" s="39"/>
      <c r="J119" s="25"/>
    </row>
    <row r="120" spans="1:10" ht="38.25">
      <c r="A120" s="32"/>
      <c r="B120" s="32"/>
      <c r="C120" s="32"/>
      <c r="D120" s="32"/>
      <c r="E120" s="35"/>
      <c r="F120" s="32"/>
      <c r="G120" s="32"/>
      <c r="H120" s="18" t="s">
        <v>4</v>
      </c>
      <c r="I120" s="17" t="s">
        <v>18</v>
      </c>
      <c r="J120" s="32"/>
    </row>
    <row r="121" spans="1:10" ht="15">
      <c r="A121" s="18">
        <v>1</v>
      </c>
      <c r="B121" s="18">
        <v>2</v>
      </c>
      <c r="C121" s="18">
        <v>3</v>
      </c>
      <c r="D121" s="18">
        <v>4</v>
      </c>
      <c r="E121" s="21">
        <v>5</v>
      </c>
      <c r="F121" s="18">
        <v>6</v>
      </c>
      <c r="G121" s="18">
        <v>7</v>
      </c>
      <c r="H121" s="18">
        <v>8</v>
      </c>
      <c r="I121" s="17">
        <v>9</v>
      </c>
      <c r="J121" s="18">
        <v>10</v>
      </c>
    </row>
    <row r="122" spans="1:10" ht="15">
      <c r="A122" s="29" t="s">
        <v>45</v>
      </c>
      <c r="B122" s="30"/>
      <c r="C122" s="30"/>
      <c r="D122" s="30"/>
      <c r="E122" s="30"/>
      <c r="F122" s="30"/>
      <c r="G122" s="30"/>
      <c r="H122" s="30"/>
      <c r="I122" s="30"/>
      <c r="J122" s="31"/>
    </row>
    <row r="123" spans="1:10" ht="15">
      <c r="A123" s="18" t="s">
        <v>5</v>
      </c>
      <c r="B123" s="2" t="s">
        <v>44</v>
      </c>
      <c r="C123" s="9">
        <v>12</v>
      </c>
      <c r="D123" s="9" t="s">
        <v>34</v>
      </c>
      <c r="E123" s="12">
        <v>6</v>
      </c>
      <c r="F123" s="10">
        <v>1.95</v>
      </c>
      <c r="G123" s="11">
        <f aca="true" t="shared" si="4" ref="G123:G129">ROUND(C123*E123*F123,2)</f>
        <v>140.4</v>
      </c>
      <c r="H123" s="11">
        <v>23</v>
      </c>
      <c r="I123" s="11">
        <f aca="true" t="shared" si="5" ref="I123:I129">ROUND(G123*0.23,2)</f>
        <v>32.29</v>
      </c>
      <c r="J123" s="11">
        <f aca="true" t="shared" si="6" ref="J123:J129">ROUND(G123+I123,2)</f>
        <v>172.69</v>
      </c>
    </row>
    <row r="124" spans="1:10" ht="15">
      <c r="A124" s="18" t="s">
        <v>6</v>
      </c>
      <c r="B124" s="1" t="s">
        <v>7</v>
      </c>
      <c r="C124" s="9">
        <v>1</v>
      </c>
      <c r="D124" s="9" t="s">
        <v>21</v>
      </c>
      <c r="E124" s="12">
        <v>3053</v>
      </c>
      <c r="F124" s="10">
        <v>0.2057</v>
      </c>
      <c r="G124" s="11">
        <f t="shared" si="4"/>
        <v>628</v>
      </c>
      <c r="H124" s="11">
        <v>23</v>
      </c>
      <c r="I124" s="11">
        <f t="shared" si="5"/>
        <v>144.44</v>
      </c>
      <c r="J124" s="11">
        <f t="shared" si="6"/>
        <v>772.44</v>
      </c>
    </row>
    <row r="125" spans="1:10" ht="25.5">
      <c r="A125" s="18" t="s">
        <v>8</v>
      </c>
      <c r="B125" s="1" t="s">
        <v>9</v>
      </c>
      <c r="C125" s="9" t="s">
        <v>22</v>
      </c>
      <c r="D125" s="9" t="s">
        <v>22</v>
      </c>
      <c r="E125" s="12" t="s">
        <v>22</v>
      </c>
      <c r="F125" s="10" t="s">
        <v>22</v>
      </c>
      <c r="G125" s="11" t="s">
        <v>22</v>
      </c>
      <c r="H125" s="11" t="s">
        <v>22</v>
      </c>
      <c r="I125" s="11" t="s">
        <v>22</v>
      </c>
      <c r="J125" s="11" t="s">
        <v>22</v>
      </c>
    </row>
    <row r="126" spans="1:10" ht="15">
      <c r="A126" s="18" t="s">
        <v>10</v>
      </c>
      <c r="B126" s="1" t="s">
        <v>11</v>
      </c>
      <c r="C126" s="9">
        <v>1</v>
      </c>
      <c r="D126" s="9" t="s">
        <v>21</v>
      </c>
      <c r="E126" s="12">
        <f>E124</f>
        <v>3053</v>
      </c>
      <c r="F126" s="10">
        <v>0.0129</v>
      </c>
      <c r="G126" s="11">
        <f t="shared" si="4"/>
        <v>39.38</v>
      </c>
      <c r="H126" s="11">
        <v>23</v>
      </c>
      <c r="I126" s="11">
        <f t="shared" si="5"/>
        <v>9.06</v>
      </c>
      <c r="J126" s="11">
        <f t="shared" si="6"/>
        <v>48.44</v>
      </c>
    </row>
    <row r="127" spans="1:10" ht="15">
      <c r="A127" s="18" t="s">
        <v>12</v>
      </c>
      <c r="B127" s="1" t="s">
        <v>43</v>
      </c>
      <c r="C127" s="9">
        <v>12</v>
      </c>
      <c r="D127" s="9" t="s">
        <v>34</v>
      </c>
      <c r="E127" s="12">
        <v>6</v>
      </c>
      <c r="F127" s="10">
        <v>1</v>
      </c>
      <c r="G127" s="11">
        <f t="shared" si="4"/>
        <v>72</v>
      </c>
      <c r="H127" s="11">
        <v>23</v>
      </c>
      <c r="I127" s="11">
        <f t="shared" si="5"/>
        <v>16.56</v>
      </c>
      <c r="J127" s="11">
        <f t="shared" si="6"/>
        <v>88.56</v>
      </c>
    </row>
    <row r="128" spans="1:10" ht="15">
      <c r="A128" s="18" t="s">
        <v>14</v>
      </c>
      <c r="B128" s="1" t="s">
        <v>15</v>
      </c>
      <c r="C128" s="9">
        <v>12</v>
      </c>
      <c r="D128" s="9" t="s">
        <v>34</v>
      </c>
      <c r="E128" s="12">
        <v>6</v>
      </c>
      <c r="F128" s="10">
        <v>2.55</v>
      </c>
      <c r="G128" s="11">
        <f t="shared" si="4"/>
        <v>183.6</v>
      </c>
      <c r="H128" s="11">
        <v>23</v>
      </c>
      <c r="I128" s="11">
        <f t="shared" si="5"/>
        <v>42.23</v>
      </c>
      <c r="J128" s="11">
        <f t="shared" si="6"/>
        <v>225.83</v>
      </c>
    </row>
    <row r="129" spans="1:10" ht="15">
      <c r="A129" s="18" t="s">
        <v>16</v>
      </c>
      <c r="B129" s="1" t="s">
        <v>32</v>
      </c>
      <c r="C129" s="9">
        <v>1</v>
      </c>
      <c r="D129" s="9" t="s">
        <v>21</v>
      </c>
      <c r="E129" s="12">
        <f>E124</f>
        <v>3053</v>
      </c>
      <c r="F129" s="10">
        <v>0.00251</v>
      </c>
      <c r="G129" s="11">
        <f t="shared" si="4"/>
        <v>7.66</v>
      </c>
      <c r="H129" s="11">
        <v>23</v>
      </c>
      <c r="I129" s="11">
        <f t="shared" si="5"/>
        <v>1.76</v>
      </c>
      <c r="J129" s="11">
        <f t="shared" si="6"/>
        <v>9.42</v>
      </c>
    </row>
    <row r="130" spans="1:10" ht="15">
      <c r="A130" s="29" t="s">
        <v>55</v>
      </c>
      <c r="B130" s="30"/>
      <c r="C130" s="30"/>
      <c r="D130" s="30"/>
      <c r="E130" s="30"/>
      <c r="F130" s="30"/>
      <c r="G130" s="30"/>
      <c r="H130" s="30"/>
      <c r="I130" s="31"/>
      <c r="J130" s="13">
        <f>SUM(J123:J129)</f>
        <v>1317.38</v>
      </c>
    </row>
    <row r="131" spans="1:10" ht="15">
      <c r="A131" s="5"/>
      <c r="B131" s="5"/>
      <c r="C131" s="5"/>
      <c r="D131" s="5"/>
      <c r="E131" s="5"/>
      <c r="F131" s="5"/>
      <c r="G131" s="5"/>
      <c r="H131" s="5"/>
      <c r="I131" s="5"/>
      <c r="J131" s="20"/>
    </row>
    <row r="132" spans="1:10" ht="15">
      <c r="A132" s="24" t="s">
        <v>0</v>
      </c>
      <c r="B132" s="24" t="s">
        <v>1</v>
      </c>
      <c r="C132" s="24" t="s">
        <v>30</v>
      </c>
      <c r="D132" s="24" t="s">
        <v>33</v>
      </c>
      <c r="E132" s="33" t="s">
        <v>28</v>
      </c>
      <c r="F132" s="24" t="s">
        <v>2</v>
      </c>
      <c r="G132" s="24" t="s">
        <v>31</v>
      </c>
      <c r="H132" s="36" t="s">
        <v>3</v>
      </c>
      <c r="I132" s="37"/>
      <c r="J132" s="24" t="s">
        <v>29</v>
      </c>
    </row>
    <row r="133" spans="1:10" ht="15">
      <c r="A133" s="25"/>
      <c r="B133" s="25"/>
      <c r="C133" s="25"/>
      <c r="D133" s="25"/>
      <c r="E133" s="34"/>
      <c r="F133" s="25"/>
      <c r="G133" s="25"/>
      <c r="H133" s="38"/>
      <c r="I133" s="39"/>
      <c r="J133" s="25"/>
    </row>
    <row r="134" spans="1:10" ht="51.75" customHeight="1">
      <c r="A134" s="32"/>
      <c r="B134" s="32"/>
      <c r="C134" s="32"/>
      <c r="D134" s="32"/>
      <c r="E134" s="35"/>
      <c r="F134" s="32"/>
      <c r="G134" s="32"/>
      <c r="H134" s="18" t="s">
        <v>4</v>
      </c>
      <c r="I134" s="17" t="s">
        <v>18</v>
      </c>
      <c r="J134" s="32"/>
    </row>
    <row r="135" spans="1:10" ht="15">
      <c r="A135" s="18">
        <v>1</v>
      </c>
      <c r="B135" s="18">
        <v>2</v>
      </c>
      <c r="C135" s="18">
        <v>3</v>
      </c>
      <c r="D135" s="18">
        <v>4</v>
      </c>
      <c r="E135" s="21">
        <v>5</v>
      </c>
      <c r="F135" s="18">
        <v>6</v>
      </c>
      <c r="G135" s="18">
        <v>7</v>
      </c>
      <c r="H135" s="18">
        <v>8</v>
      </c>
      <c r="I135" s="17">
        <v>9</v>
      </c>
      <c r="J135" s="18">
        <v>10</v>
      </c>
    </row>
    <row r="136" spans="1:10" ht="15">
      <c r="A136" s="29" t="s">
        <v>46</v>
      </c>
      <c r="B136" s="30"/>
      <c r="C136" s="30"/>
      <c r="D136" s="30"/>
      <c r="E136" s="30"/>
      <c r="F136" s="30"/>
      <c r="G136" s="30"/>
      <c r="H136" s="30"/>
      <c r="I136" s="30"/>
      <c r="J136" s="31"/>
    </row>
    <row r="137" spans="1:10" ht="15">
      <c r="A137" s="18" t="s">
        <v>5</v>
      </c>
      <c r="B137" s="2" t="s">
        <v>44</v>
      </c>
      <c r="C137" s="9">
        <v>12</v>
      </c>
      <c r="D137" s="9" t="s">
        <v>34</v>
      </c>
      <c r="E137" s="12">
        <v>2</v>
      </c>
      <c r="F137" s="10">
        <v>1.95</v>
      </c>
      <c r="G137" s="11">
        <f aca="true" t="shared" si="7" ref="G137:G143">ROUND(C137*E137*F137,2)</f>
        <v>46.8</v>
      </c>
      <c r="H137" s="11">
        <v>23</v>
      </c>
      <c r="I137" s="11">
        <f aca="true" t="shared" si="8" ref="I137:I143">ROUND(G137*0.23,2)</f>
        <v>10.76</v>
      </c>
      <c r="J137" s="11">
        <f aca="true" t="shared" si="9" ref="J137:J143">ROUND(G137+I137,2)</f>
        <v>57.56</v>
      </c>
    </row>
    <row r="138" spans="1:10" ht="15">
      <c r="A138" s="18" t="s">
        <v>6</v>
      </c>
      <c r="B138" s="1" t="s">
        <v>7</v>
      </c>
      <c r="C138" s="9">
        <v>1</v>
      </c>
      <c r="D138" s="9" t="s">
        <v>21</v>
      </c>
      <c r="E138" s="12">
        <v>3315</v>
      </c>
      <c r="F138" s="10">
        <v>0.2057</v>
      </c>
      <c r="G138" s="11">
        <f t="shared" si="7"/>
        <v>681.9</v>
      </c>
      <c r="H138" s="11">
        <v>23</v>
      </c>
      <c r="I138" s="11">
        <f t="shared" si="8"/>
        <v>156.84</v>
      </c>
      <c r="J138" s="11">
        <f t="shared" si="9"/>
        <v>838.74</v>
      </c>
    </row>
    <row r="139" spans="1:10" ht="25.5">
      <c r="A139" s="18" t="s">
        <v>8</v>
      </c>
      <c r="B139" s="1" t="s">
        <v>9</v>
      </c>
      <c r="C139" s="9" t="s">
        <v>22</v>
      </c>
      <c r="D139" s="9" t="s">
        <v>22</v>
      </c>
      <c r="E139" s="12" t="s">
        <v>22</v>
      </c>
      <c r="F139" s="10" t="s">
        <v>22</v>
      </c>
      <c r="G139" s="11" t="s">
        <v>22</v>
      </c>
      <c r="H139" s="11" t="s">
        <v>22</v>
      </c>
      <c r="I139" s="11" t="s">
        <v>22</v>
      </c>
      <c r="J139" s="11" t="s">
        <v>22</v>
      </c>
    </row>
    <row r="140" spans="1:10" ht="15">
      <c r="A140" s="18" t="s">
        <v>10</v>
      </c>
      <c r="B140" s="1" t="s">
        <v>11</v>
      </c>
      <c r="C140" s="9">
        <v>1</v>
      </c>
      <c r="D140" s="9" t="s">
        <v>21</v>
      </c>
      <c r="E140" s="12">
        <f>E138</f>
        <v>3315</v>
      </c>
      <c r="F140" s="10">
        <v>0.0129</v>
      </c>
      <c r="G140" s="11">
        <f t="shared" si="7"/>
        <v>42.76</v>
      </c>
      <c r="H140" s="11">
        <v>23</v>
      </c>
      <c r="I140" s="11">
        <f t="shared" si="8"/>
        <v>9.83</v>
      </c>
      <c r="J140" s="11">
        <f t="shared" si="9"/>
        <v>52.59</v>
      </c>
    </row>
    <row r="141" spans="1:10" ht="15">
      <c r="A141" s="18" t="s">
        <v>12</v>
      </c>
      <c r="B141" s="1" t="s">
        <v>43</v>
      </c>
      <c r="C141" s="9">
        <v>12</v>
      </c>
      <c r="D141" s="9" t="s">
        <v>34</v>
      </c>
      <c r="E141" s="12">
        <v>2</v>
      </c>
      <c r="F141" s="10">
        <v>3.15</v>
      </c>
      <c r="G141" s="11">
        <f t="shared" si="7"/>
        <v>75.6</v>
      </c>
      <c r="H141" s="11">
        <v>23</v>
      </c>
      <c r="I141" s="11">
        <f t="shared" si="8"/>
        <v>17.39</v>
      </c>
      <c r="J141" s="11">
        <f t="shared" si="9"/>
        <v>92.99</v>
      </c>
    </row>
    <row r="142" spans="1:10" ht="15">
      <c r="A142" s="18" t="s">
        <v>14</v>
      </c>
      <c r="B142" s="1" t="s">
        <v>15</v>
      </c>
      <c r="C142" s="9">
        <v>12</v>
      </c>
      <c r="D142" s="9" t="s">
        <v>34</v>
      </c>
      <c r="E142" s="12">
        <v>2</v>
      </c>
      <c r="F142" s="10">
        <v>2.55</v>
      </c>
      <c r="G142" s="11">
        <f t="shared" si="7"/>
        <v>61.2</v>
      </c>
      <c r="H142" s="11">
        <v>23</v>
      </c>
      <c r="I142" s="11">
        <f t="shared" si="8"/>
        <v>14.08</v>
      </c>
      <c r="J142" s="11">
        <f t="shared" si="9"/>
        <v>75.28</v>
      </c>
    </row>
    <row r="143" spans="1:10" ht="15">
      <c r="A143" s="18" t="s">
        <v>16</v>
      </c>
      <c r="B143" s="1" t="s">
        <v>32</v>
      </c>
      <c r="C143" s="9">
        <v>1</v>
      </c>
      <c r="D143" s="9" t="s">
        <v>21</v>
      </c>
      <c r="E143" s="12">
        <f>E138</f>
        <v>3315</v>
      </c>
      <c r="F143" s="10">
        <v>0.00251</v>
      </c>
      <c r="G143" s="11">
        <f t="shared" si="7"/>
        <v>8.32</v>
      </c>
      <c r="H143" s="11">
        <v>23</v>
      </c>
      <c r="I143" s="11">
        <f t="shared" si="8"/>
        <v>1.91</v>
      </c>
      <c r="J143" s="11">
        <f t="shared" si="9"/>
        <v>10.23</v>
      </c>
    </row>
    <row r="144" spans="1:10" ht="15">
      <c r="A144" s="29" t="s">
        <v>56</v>
      </c>
      <c r="B144" s="30"/>
      <c r="C144" s="30"/>
      <c r="D144" s="30"/>
      <c r="E144" s="30"/>
      <c r="F144" s="30"/>
      <c r="G144" s="30"/>
      <c r="H144" s="30"/>
      <c r="I144" s="31"/>
      <c r="J144" s="13">
        <f>SUM(J137:J143)</f>
        <v>1127.3899999999999</v>
      </c>
    </row>
    <row r="145" spans="1:10" ht="15">
      <c r="A145" s="5"/>
      <c r="B145" s="5"/>
      <c r="C145" s="5"/>
      <c r="D145" s="5"/>
      <c r="E145" s="5"/>
      <c r="F145" s="5"/>
      <c r="G145" s="5"/>
      <c r="H145" s="5"/>
      <c r="I145" s="5"/>
      <c r="J145" s="20"/>
    </row>
    <row r="146" spans="1:10" ht="15">
      <c r="A146" s="24" t="s">
        <v>0</v>
      </c>
      <c r="B146" s="24" t="s">
        <v>1</v>
      </c>
      <c r="C146" s="24" t="s">
        <v>30</v>
      </c>
      <c r="D146" s="24" t="s">
        <v>33</v>
      </c>
      <c r="E146" s="33" t="s">
        <v>28</v>
      </c>
      <c r="F146" s="24" t="s">
        <v>2</v>
      </c>
      <c r="G146" s="24" t="s">
        <v>31</v>
      </c>
      <c r="H146" s="36" t="s">
        <v>3</v>
      </c>
      <c r="I146" s="37"/>
      <c r="J146" s="24" t="s">
        <v>29</v>
      </c>
    </row>
    <row r="147" spans="1:10" ht="15">
      <c r="A147" s="25"/>
      <c r="B147" s="25"/>
      <c r="C147" s="25"/>
      <c r="D147" s="25"/>
      <c r="E147" s="34"/>
      <c r="F147" s="25"/>
      <c r="G147" s="25"/>
      <c r="H147" s="38"/>
      <c r="I147" s="39"/>
      <c r="J147" s="25"/>
    </row>
    <row r="148" spans="1:10" ht="44.25" customHeight="1">
      <c r="A148" s="32"/>
      <c r="B148" s="32"/>
      <c r="C148" s="32"/>
      <c r="D148" s="32"/>
      <c r="E148" s="35"/>
      <c r="F148" s="32"/>
      <c r="G148" s="32"/>
      <c r="H148" s="18" t="s">
        <v>4</v>
      </c>
      <c r="I148" s="17" t="s">
        <v>18</v>
      </c>
      <c r="J148" s="32"/>
    </row>
    <row r="149" spans="1:10" ht="15">
      <c r="A149" s="18">
        <v>1</v>
      </c>
      <c r="B149" s="18">
        <v>2</v>
      </c>
      <c r="C149" s="18">
        <v>3</v>
      </c>
      <c r="D149" s="18">
        <v>4</v>
      </c>
      <c r="E149" s="21">
        <v>5</v>
      </c>
      <c r="F149" s="18">
        <v>6</v>
      </c>
      <c r="G149" s="18">
        <v>7</v>
      </c>
      <c r="H149" s="18">
        <v>8</v>
      </c>
      <c r="I149" s="17">
        <v>9</v>
      </c>
      <c r="J149" s="18">
        <v>10</v>
      </c>
    </row>
    <row r="150" spans="1:10" ht="15">
      <c r="A150" s="29" t="s">
        <v>47</v>
      </c>
      <c r="B150" s="30"/>
      <c r="C150" s="30"/>
      <c r="D150" s="30"/>
      <c r="E150" s="30"/>
      <c r="F150" s="30"/>
      <c r="G150" s="30"/>
      <c r="H150" s="30"/>
      <c r="I150" s="30"/>
      <c r="J150" s="31"/>
    </row>
    <row r="151" spans="1:10" ht="15">
      <c r="A151" s="18" t="s">
        <v>5</v>
      </c>
      <c r="B151" s="2" t="s">
        <v>44</v>
      </c>
      <c r="C151" s="9">
        <v>12</v>
      </c>
      <c r="D151" s="9" t="s">
        <v>34</v>
      </c>
      <c r="E151" s="12">
        <v>1</v>
      </c>
      <c r="F151" s="10">
        <v>4.71</v>
      </c>
      <c r="G151" s="11">
        <f aca="true" t="shared" si="10" ref="G151:G157">ROUND(C151*E151*F151,2)</f>
        <v>56.52</v>
      </c>
      <c r="H151" s="11">
        <v>23</v>
      </c>
      <c r="I151" s="11">
        <f aca="true" t="shared" si="11" ref="I151:I157">ROUND(G151*0.23,2)</f>
        <v>13</v>
      </c>
      <c r="J151" s="11">
        <f aca="true" t="shared" si="12" ref="J151:J157">ROUND(G151+I151,2)</f>
        <v>69.52</v>
      </c>
    </row>
    <row r="152" spans="1:10" ht="15">
      <c r="A152" s="18" t="s">
        <v>6</v>
      </c>
      <c r="B152" s="1" t="s">
        <v>7</v>
      </c>
      <c r="C152" s="9">
        <v>1</v>
      </c>
      <c r="D152" s="9" t="s">
        <v>21</v>
      </c>
      <c r="E152" s="12">
        <v>482</v>
      </c>
      <c r="F152" s="10">
        <v>0.2057</v>
      </c>
      <c r="G152" s="11">
        <f t="shared" si="10"/>
        <v>99.15</v>
      </c>
      <c r="H152" s="11">
        <v>23</v>
      </c>
      <c r="I152" s="11">
        <f t="shared" si="11"/>
        <v>22.8</v>
      </c>
      <c r="J152" s="11">
        <f t="shared" si="12"/>
        <v>121.95</v>
      </c>
    </row>
    <row r="153" spans="1:10" ht="25.5">
      <c r="A153" s="18" t="s">
        <v>8</v>
      </c>
      <c r="B153" s="1" t="s">
        <v>9</v>
      </c>
      <c r="C153" s="9" t="s">
        <v>22</v>
      </c>
      <c r="D153" s="9" t="s">
        <v>22</v>
      </c>
      <c r="E153" s="12" t="s">
        <v>22</v>
      </c>
      <c r="F153" s="10" t="s">
        <v>22</v>
      </c>
      <c r="G153" s="11" t="s">
        <v>22</v>
      </c>
      <c r="H153" s="11" t="s">
        <v>22</v>
      </c>
      <c r="I153" s="11" t="s">
        <v>22</v>
      </c>
      <c r="J153" s="11" t="s">
        <v>22</v>
      </c>
    </row>
    <row r="154" spans="1:10" ht="15">
      <c r="A154" s="18" t="s">
        <v>10</v>
      </c>
      <c r="B154" s="1" t="s">
        <v>11</v>
      </c>
      <c r="C154" s="9">
        <v>1</v>
      </c>
      <c r="D154" s="9" t="s">
        <v>21</v>
      </c>
      <c r="E154" s="12">
        <f>E152</f>
        <v>482</v>
      </c>
      <c r="F154" s="10">
        <v>0.0129</v>
      </c>
      <c r="G154" s="11">
        <f t="shared" si="10"/>
        <v>6.22</v>
      </c>
      <c r="H154" s="11">
        <v>23</v>
      </c>
      <c r="I154" s="11">
        <f t="shared" si="11"/>
        <v>1.43</v>
      </c>
      <c r="J154" s="11">
        <f t="shared" si="12"/>
        <v>7.65</v>
      </c>
    </row>
    <row r="155" spans="1:10" ht="15">
      <c r="A155" s="18" t="s">
        <v>12</v>
      </c>
      <c r="B155" s="1" t="s">
        <v>43</v>
      </c>
      <c r="C155" s="9">
        <v>12</v>
      </c>
      <c r="D155" s="9" t="s">
        <v>34</v>
      </c>
      <c r="E155" s="12">
        <v>1</v>
      </c>
      <c r="F155" s="10">
        <v>3.15</v>
      </c>
      <c r="G155" s="11">
        <f t="shared" si="10"/>
        <v>37.8</v>
      </c>
      <c r="H155" s="11">
        <v>23</v>
      </c>
      <c r="I155" s="11">
        <f t="shared" si="11"/>
        <v>8.69</v>
      </c>
      <c r="J155" s="11">
        <f t="shared" si="12"/>
        <v>46.49</v>
      </c>
    </row>
    <row r="156" spans="1:10" ht="15">
      <c r="A156" s="18" t="s">
        <v>14</v>
      </c>
      <c r="B156" s="1" t="s">
        <v>15</v>
      </c>
      <c r="C156" s="9">
        <v>12</v>
      </c>
      <c r="D156" s="9" t="s">
        <v>34</v>
      </c>
      <c r="E156" s="12">
        <v>1</v>
      </c>
      <c r="F156" s="10">
        <v>2.55</v>
      </c>
      <c r="G156" s="11">
        <f t="shared" si="10"/>
        <v>30.6</v>
      </c>
      <c r="H156" s="11">
        <v>23</v>
      </c>
      <c r="I156" s="11">
        <f t="shared" si="11"/>
        <v>7.04</v>
      </c>
      <c r="J156" s="11">
        <f t="shared" si="12"/>
        <v>37.64</v>
      </c>
    </row>
    <row r="157" spans="1:10" ht="15">
      <c r="A157" s="18" t="s">
        <v>16</v>
      </c>
      <c r="B157" s="1" t="s">
        <v>32</v>
      </c>
      <c r="C157" s="9">
        <v>1</v>
      </c>
      <c r="D157" s="9" t="s">
        <v>21</v>
      </c>
      <c r="E157" s="12">
        <f>E152</f>
        <v>482</v>
      </c>
      <c r="F157" s="10">
        <v>0.00251</v>
      </c>
      <c r="G157" s="11">
        <f t="shared" si="10"/>
        <v>1.21</v>
      </c>
      <c r="H157" s="11">
        <v>23</v>
      </c>
      <c r="I157" s="11">
        <f t="shared" si="11"/>
        <v>0.28</v>
      </c>
      <c r="J157" s="11">
        <f t="shared" si="12"/>
        <v>1.49</v>
      </c>
    </row>
    <row r="158" spans="1:10" ht="15">
      <c r="A158" s="29" t="s">
        <v>57</v>
      </c>
      <c r="B158" s="30"/>
      <c r="C158" s="30"/>
      <c r="D158" s="30"/>
      <c r="E158" s="30"/>
      <c r="F158" s="30"/>
      <c r="G158" s="30"/>
      <c r="H158" s="30"/>
      <c r="I158" s="31"/>
      <c r="J158" s="13">
        <f>SUM(J151:J157)</f>
        <v>284.74</v>
      </c>
    </row>
    <row r="159" spans="1:10" ht="15">
      <c r="A159" s="5"/>
      <c r="B159" s="5"/>
      <c r="C159" s="5"/>
      <c r="D159" s="5"/>
      <c r="E159" s="5"/>
      <c r="F159" s="5"/>
      <c r="G159" s="5"/>
      <c r="H159" s="5"/>
      <c r="I159" s="5"/>
      <c r="J159" s="20"/>
    </row>
    <row r="160" spans="1:10" ht="15">
      <c r="A160" s="5"/>
      <c r="B160" s="5"/>
      <c r="C160" s="5"/>
      <c r="D160" s="5"/>
      <c r="E160" s="5"/>
      <c r="F160" s="5"/>
      <c r="G160" s="5"/>
      <c r="H160" s="5"/>
      <c r="I160" s="5"/>
      <c r="J160" s="20"/>
    </row>
    <row r="161" spans="1:10" ht="15">
      <c r="A161" s="5"/>
      <c r="B161" s="5"/>
      <c r="C161" s="5"/>
      <c r="D161" s="5"/>
      <c r="E161" s="6"/>
      <c r="F161" s="5"/>
      <c r="G161" s="5"/>
      <c r="H161" s="5"/>
      <c r="I161" s="5" t="s">
        <v>58</v>
      </c>
      <c r="J161" s="20">
        <f>SUM(J158+J144+J130+J116+J102+J87+J73+J58+J44+J30+J16)</f>
        <v>255098.19</v>
      </c>
    </row>
    <row r="162" spans="7:15" ht="15"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0.75" customHeight="1">
      <c r="A163" s="40" t="s">
        <v>35</v>
      </c>
      <c r="B163" s="40"/>
      <c r="C163" s="40"/>
      <c r="D163" s="40"/>
      <c r="E163" s="40"/>
      <c r="F163" s="40"/>
      <c r="G163" s="40"/>
      <c r="H163" s="40"/>
      <c r="I163" s="40"/>
      <c r="J163" s="15"/>
      <c r="K163" s="15"/>
      <c r="L163" s="15"/>
      <c r="M163" s="15"/>
      <c r="N163" s="15"/>
      <c r="O163" s="15"/>
    </row>
    <row r="164" spans="1:15" ht="39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15"/>
      <c r="K164" s="15"/>
      <c r="L164" s="15"/>
      <c r="M164" s="15"/>
      <c r="N164" s="15"/>
      <c r="O164" s="15"/>
    </row>
    <row r="165" spans="7:15" ht="15"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7:15" ht="15"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7:15" ht="15"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7:15" ht="15">
      <c r="G168" s="15"/>
      <c r="H168" s="15"/>
      <c r="I168" s="15"/>
      <c r="J168" s="15"/>
      <c r="K168" s="15"/>
      <c r="L168" s="15"/>
      <c r="M168" s="15"/>
      <c r="N168" s="15"/>
      <c r="O168" s="15"/>
    </row>
  </sheetData>
  <sheetProtection/>
  <mergeCells count="124">
    <mergeCell ref="A158:I158"/>
    <mergeCell ref="A136:J136"/>
    <mergeCell ref="A144:I144"/>
    <mergeCell ref="A146:A148"/>
    <mergeCell ref="B146:B148"/>
    <mergeCell ref="C146:C148"/>
    <mergeCell ref="D146:D148"/>
    <mergeCell ref="E146:E148"/>
    <mergeCell ref="F146:F148"/>
    <mergeCell ref="G146:G148"/>
    <mergeCell ref="H146:I147"/>
    <mergeCell ref="J146:J148"/>
    <mergeCell ref="B132:B134"/>
    <mergeCell ref="C132:C134"/>
    <mergeCell ref="D132:D134"/>
    <mergeCell ref="E132:E134"/>
    <mergeCell ref="F132:F134"/>
    <mergeCell ref="G132:G134"/>
    <mergeCell ref="H132:I133"/>
    <mergeCell ref="J132:J134"/>
    <mergeCell ref="A150:J150"/>
    <mergeCell ref="E118:E120"/>
    <mergeCell ref="F118:F120"/>
    <mergeCell ref="G118:G120"/>
    <mergeCell ref="H118:I119"/>
    <mergeCell ref="J118:J120"/>
    <mergeCell ref="A163:I164"/>
    <mergeCell ref="E89:E91"/>
    <mergeCell ref="A102:I102"/>
    <mergeCell ref="A118:A120"/>
    <mergeCell ref="B118:B120"/>
    <mergeCell ref="C118:C120"/>
    <mergeCell ref="D118:D120"/>
    <mergeCell ref="A122:J122"/>
    <mergeCell ref="A130:I130"/>
    <mergeCell ref="A132:A134"/>
    <mergeCell ref="A108:J108"/>
    <mergeCell ref="A116:I116"/>
    <mergeCell ref="F89:F91"/>
    <mergeCell ref="G89:G91"/>
    <mergeCell ref="H89:I90"/>
    <mergeCell ref="J89:J91"/>
    <mergeCell ref="A93:J93"/>
    <mergeCell ref="A89:A91"/>
    <mergeCell ref="B89:B91"/>
    <mergeCell ref="C89:C91"/>
    <mergeCell ref="D89:D91"/>
    <mergeCell ref="D104:D106"/>
    <mergeCell ref="D60:D62"/>
    <mergeCell ref="A64:J64"/>
    <mergeCell ref="A73:I73"/>
    <mergeCell ref="A104:A106"/>
    <mergeCell ref="B104:B106"/>
    <mergeCell ref="C104:C106"/>
    <mergeCell ref="E104:E106"/>
    <mergeCell ref="F104:F106"/>
    <mergeCell ref="G104:G106"/>
    <mergeCell ref="H104:I105"/>
    <mergeCell ref="J104:J106"/>
    <mergeCell ref="A60:A62"/>
    <mergeCell ref="B60:B62"/>
    <mergeCell ref="C60:C62"/>
    <mergeCell ref="G75:G77"/>
    <mergeCell ref="H75:I76"/>
    <mergeCell ref="J75:J77"/>
    <mergeCell ref="A79:J79"/>
    <mergeCell ref="A87:I87"/>
    <mergeCell ref="B75:B77"/>
    <mergeCell ref="C75:C77"/>
    <mergeCell ref="D75:D77"/>
    <mergeCell ref="E75:E77"/>
    <mergeCell ref="E60:E62"/>
    <mergeCell ref="F60:F62"/>
    <mergeCell ref="G60:G62"/>
    <mergeCell ref="H60:I61"/>
    <mergeCell ref="J60:J62"/>
    <mergeCell ref="A75:A77"/>
    <mergeCell ref="A46:A48"/>
    <mergeCell ref="B46:B48"/>
    <mergeCell ref="C46:C48"/>
    <mergeCell ref="E46:E48"/>
    <mergeCell ref="F46:F48"/>
    <mergeCell ref="D46:D48"/>
    <mergeCell ref="G46:G48"/>
    <mergeCell ref="H46:I47"/>
    <mergeCell ref="J46:J48"/>
    <mergeCell ref="A50:J50"/>
    <mergeCell ref="A58:I58"/>
    <mergeCell ref="F75:F77"/>
    <mergeCell ref="G32:G34"/>
    <mergeCell ref="H32:I33"/>
    <mergeCell ref="A30:I30"/>
    <mergeCell ref="J32:J34"/>
    <mergeCell ref="A36:J36"/>
    <mergeCell ref="A44:I44"/>
    <mergeCell ref="A32:A34"/>
    <mergeCell ref="B32:B34"/>
    <mergeCell ref="C32:C34"/>
    <mergeCell ref="E32:E34"/>
    <mergeCell ref="F32:F34"/>
    <mergeCell ref="D32:D34"/>
    <mergeCell ref="E18:E20"/>
    <mergeCell ref="F18:F20"/>
    <mergeCell ref="G18:G20"/>
    <mergeCell ref="H18:I19"/>
    <mergeCell ref="A22:J22"/>
    <mergeCell ref="A2:J2"/>
    <mergeCell ref="A1:J1"/>
    <mergeCell ref="J18:J20"/>
    <mergeCell ref="A8:J8"/>
    <mergeCell ref="A4:A6"/>
    <mergeCell ref="B4:B6"/>
    <mergeCell ref="C4:C6"/>
    <mergeCell ref="F4:F6"/>
    <mergeCell ref="H4:I5"/>
    <mergeCell ref="J4:J6"/>
    <mergeCell ref="E4:E6"/>
    <mergeCell ref="G4:G6"/>
    <mergeCell ref="A16:I16"/>
    <mergeCell ref="A18:A20"/>
    <mergeCell ref="B18:B20"/>
    <mergeCell ref="C18:C20"/>
    <mergeCell ref="D4:D6"/>
    <mergeCell ref="D18:D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2016-11-17T13:24:31Z</dcterms:modified>
  <cp:category/>
  <cp:version/>
  <cp:contentType/>
  <cp:contentStatus/>
</cp:coreProperties>
</file>